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2"/>
  </bookViews>
  <sheets>
    <sheet name="eelvoor" sheetId="1" r:id="rId1"/>
    <sheet name="vahe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<sst xmlns="http://schemas.openxmlformats.org/spreadsheetml/2006/main" count="182" uniqueCount="132">
  <si>
    <t>Sigrid Reiman</t>
  </si>
  <si>
    <t>Sum</t>
  </si>
  <si>
    <t>Peeter Nahko</t>
  </si>
  <si>
    <t>Piia Lutt</t>
  </si>
  <si>
    <t>Raul Beekmann</t>
  </si>
  <si>
    <t>Ester Penjam</t>
  </si>
  <si>
    <t>Aigar Kink</t>
  </si>
  <si>
    <t>Sten Lume</t>
  </si>
  <si>
    <t>Ivo Mäe</t>
  </si>
  <si>
    <t>Kaido Klaats</t>
  </si>
  <si>
    <t>Raivo Tamm</t>
  </si>
  <si>
    <t>Terje Tamm</t>
  </si>
  <si>
    <t>Märt Hinrikus</t>
  </si>
  <si>
    <t>Eha Neito</t>
  </si>
  <si>
    <t>Rannu Eimla</t>
  </si>
  <si>
    <t>Natalja Käärd</t>
  </si>
  <si>
    <t>Heino Käärd</t>
  </si>
  <si>
    <t>Leho Aros</t>
  </si>
  <si>
    <t>Viljar Aros</t>
  </si>
  <si>
    <t>Magnar Bergmann</t>
  </si>
  <si>
    <t>Rein Mölder</t>
  </si>
  <si>
    <t>Marko Mölder</t>
  </si>
  <si>
    <t>Aivar Leinemann</t>
  </si>
  <si>
    <t>Peeter Prems</t>
  </si>
  <si>
    <t>Aare Noormaa</t>
  </si>
  <si>
    <t>Nimi</t>
  </si>
  <si>
    <t>Kesk.</t>
  </si>
  <si>
    <t>Rakvere MV 2003</t>
  </si>
  <si>
    <t>Eli Vainlo</t>
  </si>
  <si>
    <t>Ingmar Papstel</t>
  </si>
  <si>
    <t>Ülle Tihti</t>
  </si>
  <si>
    <t>Eero Kiuru</t>
  </si>
  <si>
    <t>Romet Elmaste</t>
  </si>
  <si>
    <t>Gunnar Kalajas</t>
  </si>
  <si>
    <t>Andres Viidik</t>
  </si>
  <si>
    <t>Jaan Malmberg</t>
  </si>
  <si>
    <t>Merle Rüütel</t>
  </si>
  <si>
    <t>Airis Naur</t>
  </si>
  <si>
    <t>Vahur Roht</t>
  </si>
  <si>
    <t>Anmar Pihlak</t>
  </si>
  <si>
    <t>Raimo Papstel</t>
  </si>
  <si>
    <t>Jaanus Bazanov</t>
  </si>
  <si>
    <t>Jaanus Muna</t>
  </si>
  <si>
    <t>Märtten Männapuu</t>
  </si>
  <si>
    <t>Raivo Nõmm</t>
  </si>
  <si>
    <t>Jaanek Talisainen</t>
  </si>
  <si>
    <t>Sven Tisler</t>
  </si>
  <si>
    <t>Kreete Teng</t>
  </si>
  <si>
    <t>Eleen Sitska</t>
  </si>
  <si>
    <t>Raul Koni</t>
  </si>
  <si>
    <t>Sigrid Västra</t>
  </si>
  <si>
    <t>Rasmus Parts</t>
  </si>
  <si>
    <t>Katrin Västra</t>
  </si>
  <si>
    <t>Silver Uibu</t>
  </si>
  <si>
    <t>Jaanus Kerik</t>
  </si>
  <si>
    <t>Indrek Lekko</t>
  </si>
  <si>
    <t>Triin Lekko</t>
  </si>
  <si>
    <t>Marek Jürna</t>
  </si>
  <si>
    <t>Mihkel Eimla</t>
  </si>
  <si>
    <t>Üllar Vaserik</t>
  </si>
  <si>
    <t>Rinno Lell</t>
  </si>
  <si>
    <t>Larissa Vagel</t>
  </si>
  <si>
    <t>Margus Floren</t>
  </si>
  <si>
    <t>Hergi Vaga</t>
  </si>
  <si>
    <t>Kaarel Tamm</t>
  </si>
  <si>
    <t>Mihkel Tamm</t>
  </si>
  <si>
    <t>Anni Tamm</t>
  </si>
  <si>
    <t>Timo Laidroo</t>
  </si>
  <si>
    <t>Martti Juhkami</t>
  </si>
  <si>
    <t>Tarmo Teeväli</t>
  </si>
  <si>
    <t>Viktor Mestilainen</t>
  </si>
  <si>
    <t>Kalju Pilviste</t>
  </si>
  <si>
    <t>Aivo Anton</t>
  </si>
  <si>
    <t>Martin Sild</t>
  </si>
  <si>
    <t>Lennar Sild</t>
  </si>
  <si>
    <t>Kalle Roostik</t>
  </si>
  <si>
    <t>Hilja Roostik</t>
  </si>
  <si>
    <t>Kurt Lönnqvist</t>
  </si>
  <si>
    <t>Ain Miller</t>
  </si>
  <si>
    <t>Tarmo Käärik</t>
  </si>
  <si>
    <t>Erkki Viitkar</t>
  </si>
  <si>
    <t>Andrus Lang</t>
  </si>
  <si>
    <t>Alar Kink</t>
  </si>
  <si>
    <t>Aleksander Holst</t>
  </si>
  <si>
    <t>Andrei Stepanenko</t>
  </si>
  <si>
    <t>27x</t>
  </si>
  <si>
    <t>28x</t>
  </si>
  <si>
    <t>31x</t>
  </si>
  <si>
    <t>Monika Kalvik</t>
  </si>
  <si>
    <t>Andres Lõhmus</t>
  </si>
  <si>
    <t>Jaan Ruuto</t>
  </si>
  <si>
    <t>Jari Hytonen</t>
  </si>
  <si>
    <t>Andres Mäemets</t>
  </si>
  <si>
    <t>Jaanek Salomets</t>
  </si>
  <si>
    <t>Ellen Tohvri</t>
  </si>
  <si>
    <t>Rene Kivila</t>
  </si>
  <si>
    <t>Marko Tasa</t>
  </si>
  <si>
    <t>Aire Aros</t>
  </si>
  <si>
    <t>Hannu Riihimäki</t>
  </si>
  <si>
    <t>Juha Koivisto</t>
  </si>
  <si>
    <t>Juha Roto</t>
  </si>
  <si>
    <t>Risto Maunula</t>
  </si>
  <si>
    <t>Dmitri Polonski</t>
  </si>
  <si>
    <t>Margus Kulden</t>
  </si>
  <si>
    <t>Silver Aros</t>
  </si>
  <si>
    <t>Harri Nieminen</t>
  </si>
  <si>
    <t>Vaike Protten</t>
  </si>
  <si>
    <t>Lembit Tamm</t>
  </si>
  <si>
    <t>21x</t>
  </si>
  <si>
    <t>24x</t>
  </si>
  <si>
    <t>Piret Uibu</t>
  </si>
  <si>
    <t>Ülle Kangur</t>
  </si>
  <si>
    <t>Harry Lind</t>
  </si>
  <si>
    <t>Ville Pak</t>
  </si>
  <si>
    <t>Indrek Prank</t>
  </si>
  <si>
    <t>Udo Sulp</t>
  </si>
  <si>
    <t>Priit Alep</t>
  </si>
  <si>
    <t>Brita Neito (11a.)</t>
  </si>
  <si>
    <t>Toomas Eimla (9a.)</t>
  </si>
  <si>
    <t>20x</t>
  </si>
  <si>
    <t>13x</t>
  </si>
  <si>
    <t>Reet Porila</t>
  </si>
  <si>
    <t>Taavi Nahko</t>
  </si>
  <si>
    <t>Urmas Sild</t>
  </si>
  <si>
    <t>Katrin Kildmaa</t>
  </si>
  <si>
    <t>Jelena Povaljuhhina</t>
  </si>
  <si>
    <t>Aivar Sobi</t>
  </si>
  <si>
    <t>Mart Laidroo</t>
  </si>
  <si>
    <t>Kyösty Kuure</t>
  </si>
  <si>
    <t>Ingrid Eylandt-Kuure</t>
  </si>
  <si>
    <t>17x</t>
  </si>
  <si>
    <t>B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</si>
</sst>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"/>
  </numFmts>
  <fonts count="19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2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2" borderId="2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2" borderId="6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70" fontId="0" fillId="2" borderId="0" xfId="17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8" xfId="0" applyFont="1" applyFill="1" applyBorder="1" applyAlignment="1">
      <alignment horizontal="center"/>
    </xf>
    <xf numFmtId="9" fontId="0" fillId="2" borderId="0" xfId="21" applyFont="1" applyFill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20" fontId="11" fillId="2" borderId="0" xfId="0" applyNumberFormat="1" applyFont="1" applyFill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72" fontId="14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172" fontId="16" fillId="2" borderId="9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172" fontId="18" fillId="2" borderId="9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72" fontId="11" fillId="2" borderId="16" xfId="0" applyNumberFormat="1" applyFont="1" applyFill="1" applyBorder="1" applyAlignment="1">
      <alignment horizontal="center"/>
    </xf>
    <xf numFmtId="172" fontId="11" fillId="2" borderId="9" xfId="0" applyNumberFormat="1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172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70" fontId="0" fillId="2" borderId="0" xfId="17" applyFont="1" applyFill="1" applyAlignment="1">
      <alignment/>
    </xf>
    <xf numFmtId="9" fontId="0" fillId="2" borderId="0" xfId="21" applyFont="1" applyFill="1" applyAlignment="1">
      <alignment/>
    </xf>
    <xf numFmtId="172" fontId="0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172" fontId="10" fillId="2" borderId="7" xfId="0" applyNumberFormat="1" applyFont="1" applyFill="1" applyBorder="1" applyAlignment="1">
      <alignment horizontal="center"/>
    </xf>
    <xf numFmtId="172" fontId="11" fillId="2" borderId="2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10" fillId="2" borderId="0" xfId="0" applyNumberFormat="1" applyFont="1" applyFill="1" applyAlignment="1">
      <alignment/>
    </xf>
    <xf numFmtId="172" fontId="12" fillId="2" borderId="20" xfId="0" applyNumberFormat="1" applyFont="1" applyFill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1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2" fontId="5" fillId="2" borderId="1" xfId="0" applyNumberFormat="1" applyFont="1" applyFill="1" applyBorder="1" applyAlignment="1">
      <alignment horizontal="center"/>
    </xf>
    <xf numFmtId="172" fontId="10" fillId="2" borderId="0" xfId="0" applyNumberFormat="1" applyFont="1" applyFill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B22" sqref="B22"/>
    </sheetView>
  </sheetViews>
  <sheetFormatPr defaultColWidth="9.140625" defaultRowHeight="12.75"/>
  <cols>
    <col min="1" max="1" width="4.00390625" style="41" bestFit="1" customWidth="1"/>
    <col min="2" max="2" width="23.00390625" style="42" customWidth="1"/>
    <col min="3" max="7" width="6.140625" style="43" bestFit="1" customWidth="1"/>
    <col min="8" max="8" width="7.140625" style="43" bestFit="1" customWidth="1"/>
    <col min="9" max="9" width="7.140625" style="44" bestFit="1" customWidth="1"/>
    <col min="10" max="10" width="9.57421875" style="45" bestFit="1" customWidth="1"/>
    <col min="11" max="11" width="4.00390625" style="43" bestFit="1" customWidth="1"/>
    <col min="12" max="12" width="3.00390625" style="46" bestFit="1" customWidth="1"/>
    <col min="13" max="16384" width="9.140625" style="46" customWidth="1"/>
  </cols>
  <sheetData>
    <row r="1" spans="1:11" s="7" customFormat="1" ht="25.5" customHeight="1">
      <c r="A1" s="2"/>
      <c r="B1" s="1" t="s">
        <v>27</v>
      </c>
      <c r="C1" s="3"/>
      <c r="D1" s="3"/>
      <c r="E1" s="3"/>
      <c r="F1" s="3"/>
      <c r="G1" s="3"/>
      <c r="H1" s="3"/>
      <c r="I1" s="4"/>
      <c r="J1" s="5"/>
      <c r="K1" s="6"/>
    </row>
    <row r="2" spans="1:11" s="12" customFormat="1" ht="12.75">
      <c r="A2" s="8"/>
      <c r="B2" s="8" t="s">
        <v>25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 t="s">
        <v>1</v>
      </c>
      <c r="J2" s="10" t="s">
        <v>26</v>
      </c>
      <c r="K2" s="11"/>
    </row>
    <row r="3" spans="1:10" s="19" customFormat="1" ht="13.5" thickBot="1">
      <c r="A3" s="13">
        <v>1</v>
      </c>
      <c r="B3" s="84" t="s">
        <v>91</v>
      </c>
      <c r="C3" s="55">
        <v>257</v>
      </c>
      <c r="D3" s="15">
        <v>181</v>
      </c>
      <c r="E3" s="16">
        <v>249</v>
      </c>
      <c r="F3" s="16">
        <v>203</v>
      </c>
      <c r="G3" s="16">
        <v>243</v>
      </c>
      <c r="H3" s="36">
        <v>170</v>
      </c>
      <c r="I3" s="17">
        <f aca="true" t="shared" si="0" ref="I3:I34">SUM(C3:H3)</f>
        <v>1303</v>
      </c>
      <c r="J3" s="75">
        <f aca="true" t="shared" si="1" ref="J3:J109">AVERAGE(C3:H3)</f>
        <v>217.16666666666666</v>
      </c>
    </row>
    <row r="4" spans="1:11" s="19" customFormat="1" ht="13.5" thickBot="1">
      <c r="A4" s="20">
        <f>A3+1</f>
        <v>2</v>
      </c>
      <c r="B4" s="85" t="s">
        <v>2</v>
      </c>
      <c r="C4" s="22">
        <v>172</v>
      </c>
      <c r="D4" s="24">
        <v>196</v>
      </c>
      <c r="E4" s="23">
        <v>203</v>
      </c>
      <c r="F4" s="23">
        <v>224</v>
      </c>
      <c r="G4" s="23">
        <v>226</v>
      </c>
      <c r="H4" s="31">
        <v>179</v>
      </c>
      <c r="I4" s="17">
        <f t="shared" si="0"/>
        <v>1200</v>
      </c>
      <c r="J4" s="76">
        <f>AVERAGE(C4:H4)</f>
        <v>200</v>
      </c>
      <c r="K4" s="18"/>
    </row>
    <row r="5" spans="1:13" s="30" customFormat="1" ht="13.5" thickBot="1">
      <c r="A5" s="20">
        <f aca="true" t="shared" si="2" ref="A5:A64">A4+1</f>
        <v>3</v>
      </c>
      <c r="B5" s="85" t="s">
        <v>115</v>
      </c>
      <c r="C5" s="22">
        <v>180</v>
      </c>
      <c r="D5" s="24">
        <v>177</v>
      </c>
      <c r="E5" s="24">
        <v>184</v>
      </c>
      <c r="F5" s="23">
        <v>245</v>
      </c>
      <c r="G5" s="23">
        <v>202</v>
      </c>
      <c r="H5" s="25">
        <v>206</v>
      </c>
      <c r="I5" s="27">
        <f t="shared" si="0"/>
        <v>1194</v>
      </c>
      <c r="J5" s="26">
        <f>AVERAGE(C5:H5)</f>
        <v>199</v>
      </c>
      <c r="K5" s="18"/>
      <c r="L5" s="28"/>
      <c r="M5" s="29"/>
    </row>
    <row r="6" spans="1:12" s="19" customFormat="1" ht="13.5" thickBot="1">
      <c r="A6" s="20">
        <f t="shared" si="2"/>
        <v>4</v>
      </c>
      <c r="B6" s="85" t="s">
        <v>107</v>
      </c>
      <c r="C6" s="22">
        <v>183</v>
      </c>
      <c r="D6" s="24">
        <v>187</v>
      </c>
      <c r="E6" s="23">
        <v>215</v>
      </c>
      <c r="F6" s="23">
        <v>213</v>
      </c>
      <c r="G6" s="24">
        <v>161</v>
      </c>
      <c r="H6" s="25">
        <v>225</v>
      </c>
      <c r="I6" s="27">
        <f t="shared" si="0"/>
        <v>1184</v>
      </c>
      <c r="J6" s="26">
        <f t="shared" si="1"/>
        <v>197.33333333333334</v>
      </c>
      <c r="K6" s="18"/>
      <c r="L6" s="32"/>
    </row>
    <row r="7" spans="1:11" s="19" customFormat="1" ht="13.5" thickBot="1">
      <c r="A7" s="20">
        <f t="shared" si="2"/>
        <v>5</v>
      </c>
      <c r="B7" s="85" t="s">
        <v>101</v>
      </c>
      <c r="C7" s="22">
        <v>178</v>
      </c>
      <c r="D7" s="24">
        <v>199</v>
      </c>
      <c r="E7" s="23">
        <v>207</v>
      </c>
      <c r="F7" s="24">
        <v>158</v>
      </c>
      <c r="G7" s="23">
        <v>223</v>
      </c>
      <c r="H7" s="25">
        <v>205</v>
      </c>
      <c r="I7" s="27">
        <f t="shared" si="0"/>
        <v>1170</v>
      </c>
      <c r="J7" s="26">
        <f t="shared" si="1"/>
        <v>195</v>
      </c>
      <c r="K7" s="18"/>
    </row>
    <row r="8" spans="1:11" s="19" customFormat="1" ht="13.5" thickBot="1">
      <c r="A8" s="86">
        <v>1</v>
      </c>
      <c r="B8" s="87" t="s">
        <v>0</v>
      </c>
      <c r="C8" s="50">
        <v>165</v>
      </c>
      <c r="D8" s="52">
        <v>208</v>
      </c>
      <c r="E8" s="52">
        <v>240</v>
      </c>
      <c r="F8" s="51">
        <v>164</v>
      </c>
      <c r="G8" s="51">
        <v>186</v>
      </c>
      <c r="H8" s="53">
        <v>195</v>
      </c>
      <c r="I8" s="58">
        <f t="shared" si="0"/>
        <v>1158</v>
      </c>
      <c r="J8" s="57">
        <f>AVERAGE(C8:H8)</f>
        <v>193</v>
      </c>
      <c r="K8" s="18"/>
    </row>
    <row r="9" spans="1:11" s="19" customFormat="1" ht="13.5" thickBot="1">
      <c r="A9" s="20">
        <v>6</v>
      </c>
      <c r="B9" s="85" t="s">
        <v>69</v>
      </c>
      <c r="C9" s="33">
        <v>202</v>
      </c>
      <c r="D9" s="24">
        <v>196</v>
      </c>
      <c r="E9" s="23">
        <v>214</v>
      </c>
      <c r="F9" s="24">
        <v>193</v>
      </c>
      <c r="G9" s="23">
        <v>204</v>
      </c>
      <c r="H9" s="31">
        <v>143</v>
      </c>
      <c r="I9" s="27">
        <f t="shared" si="0"/>
        <v>1152</v>
      </c>
      <c r="J9" s="26">
        <f t="shared" si="1"/>
        <v>192</v>
      </c>
      <c r="K9" s="18" t="s">
        <v>87</v>
      </c>
    </row>
    <row r="10" spans="1:11" s="19" customFormat="1" ht="13.5" thickBot="1">
      <c r="A10" s="20">
        <f t="shared" si="2"/>
        <v>7</v>
      </c>
      <c r="B10" s="85" t="s">
        <v>78</v>
      </c>
      <c r="C10" s="22">
        <v>160</v>
      </c>
      <c r="D10" s="23">
        <v>213</v>
      </c>
      <c r="E10" s="24">
        <v>159</v>
      </c>
      <c r="F10" s="24">
        <v>182</v>
      </c>
      <c r="G10" s="23">
        <v>224</v>
      </c>
      <c r="H10" s="25">
        <v>214</v>
      </c>
      <c r="I10" s="27">
        <f t="shared" si="0"/>
        <v>1152</v>
      </c>
      <c r="J10" s="26">
        <f t="shared" si="1"/>
        <v>192</v>
      </c>
      <c r="K10" s="18" t="s">
        <v>86</v>
      </c>
    </row>
    <row r="11" spans="1:11" s="19" customFormat="1" ht="13.5" thickBot="1">
      <c r="A11" s="20">
        <f t="shared" si="2"/>
        <v>8</v>
      </c>
      <c r="B11" s="85" t="s">
        <v>20</v>
      </c>
      <c r="C11" s="22">
        <v>159</v>
      </c>
      <c r="D11" s="24">
        <v>190</v>
      </c>
      <c r="E11" s="24">
        <v>185</v>
      </c>
      <c r="F11" s="23">
        <v>257</v>
      </c>
      <c r="G11" s="24">
        <v>195</v>
      </c>
      <c r="H11" s="31">
        <v>166</v>
      </c>
      <c r="I11" s="27">
        <f t="shared" si="0"/>
        <v>1152</v>
      </c>
      <c r="J11" s="26">
        <f t="shared" si="1"/>
        <v>192</v>
      </c>
      <c r="K11" s="18" t="s">
        <v>109</v>
      </c>
    </row>
    <row r="12" spans="1:10" s="19" customFormat="1" ht="13.5" thickBot="1">
      <c r="A12" s="20">
        <f t="shared" si="2"/>
        <v>9</v>
      </c>
      <c r="B12" s="85" t="s">
        <v>80</v>
      </c>
      <c r="C12" s="22">
        <v>141</v>
      </c>
      <c r="D12" s="23">
        <v>257</v>
      </c>
      <c r="E12" s="24">
        <v>182</v>
      </c>
      <c r="F12" s="24">
        <v>184</v>
      </c>
      <c r="G12" s="23">
        <v>235</v>
      </c>
      <c r="H12" s="31">
        <v>146</v>
      </c>
      <c r="I12" s="27">
        <f t="shared" si="0"/>
        <v>1145</v>
      </c>
      <c r="J12" s="26">
        <f t="shared" si="1"/>
        <v>190.83333333333334</v>
      </c>
    </row>
    <row r="13" spans="1:11" s="19" customFormat="1" ht="13.5" thickBot="1">
      <c r="A13" s="20">
        <f t="shared" si="2"/>
        <v>10</v>
      </c>
      <c r="B13" s="85" t="s">
        <v>23</v>
      </c>
      <c r="C13" s="22">
        <v>176</v>
      </c>
      <c r="D13" s="23">
        <v>207</v>
      </c>
      <c r="E13" s="23">
        <v>200</v>
      </c>
      <c r="F13" s="24">
        <v>199</v>
      </c>
      <c r="G13" s="24">
        <v>178</v>
      </c>
      <c r="H13" s="31">
        <v>180</v>
      </c>
      <c r="I13" s="27">
        <f t="shared" si="0"/>
        <v>1140</v>
      </c>
      <c r="J13" s="26">
        <f t="shared" si="1"/>
        <v>190</v>
      </c>
      <c r="K13" s="18"/>
    </row>
    <row r="14" spans="1:10" s="19" customFormat="1" ht="13.5" thickBot="1">
      <c r="A14" s="20">
        <f t="shared" si="2"/>
        <v>11</v>
      </c>
      <c r="B14" s="85" t="s">
        <v>21</v>
      </c>
      <c r="C14" s="22">
        <v>189</v>
      </c>
      <c r="D14" s="23">
        <v>203</v>
      </c>
      <c r="E14" s="23">
        <v>205</v>
      </c>
      <c r="F14" s="23">
        <v>208</v>
      </c>
      <c r="G14" s="24">
        <v>189</v>
      </c>
      <c r="H14" s="31">
        <v>145</v>
      </c>
      <c r="I14" s="27">
        <f t="shared" si="0"/>
        <v>1139</v>
      </c>
      <c r="J14" s="26">
        <f t="shared" si="1"/>
        <v>189.83333333333334</v>
      </c>
    </row>
    <row r="15" spans="1:14" s="30" customFormat="1" ht="13.5" thickBot="1">
      <c r="A15" s="20">
        <f t="shared" si="2"/>
        <v>12</v>
      </c>
      <c r="B15" s="85" t="s">
        <v>14</v>
      </c>
      <c r="C15" s="22">
        <v>164</v>
      </c>
      <c r="D15" s="24">
        <v>165</v>
      </c>
      <c r="E15" s="23">
        <v>245</v>
      </c>
      <c r="F15" s="24">
        <v>174</v>
      </c>
      <c r="G15" s="24">
        <v>191</v>
      </c>
      <c r="H15" s="31">
        <v>195</v>
      </c>
      <c r="I15" s="27">
        <f t="shared" si="0"/>
        <v>1134</v>
      </c>
      <c r="J15" s="26">
        <f t="shared" si="1"/>
        <v>189</v>
      </c>
      <c r="K15" s="18" t="s">
        <v>86</v>
      </c>
      <c r="L15" s="19"/>
      <c r="M15" s="34"/>
      <c r="N15" s="29"/>
    </row>
    <row r="16" spans="1:14" s="30" customFormat="1" ht="13.5" thickBot="1">
      <c r="A16" s="20">
        <f t="shared" si="2"/>
        <v>13</v>
      </c>
      <c r="B16" s="21" t="s">
        <v>84</v>
      </c>
      <c r="C16" s="22">
        <v>153</v>
      </c>
      <c r="D16" s="24">
        <v>193</v>
      </c>
      <c r="E16" s="24">
        <v>190</v>
      </c>
      <c r="F16" s="24">
        <v>179</v>
      </c>
      <c r="G16" s="23">
        <v>210</v>
      </c>
      <c r="H16" s="25">
        <v>209</v>
      </c>
      <c r="I16" s="27">
        <f t="shared" si="0"/>
        <v>1134</v>
      </c>
      <c r="J16" s="26">
        <f t="shared" si="1"/>
        <v>189</v>
      </c>
      <c r="K16" s="18" t="s">
        <v>85</v>
      </c>
      <c r="L16" s="19"/>
      <c r="M16" s="34"/>
      <c r="N16" s="29"/>
    </row>
    <row r="17" spans="1:14" s="30" customFormat="1" ht="13.5" thickBot="1">
      <c r="A17" s="20">
        <f t="shared" si="2"/>
        <v>14</v>
      </c>
      <c r="B17" s="21" t="s">
        <v>63</v>
      </c>
      <c r="C17" s="22">
        <v>177</v>
      </c>
      <c r="D17" s="24">
        <v>190</v>
      </c>
      <c r="E17" s="24">
        <v>151</v>
      </c>
      <c r="F17" s="24">
        <v>180</v>
      </c>
      <c r="G17" s="23">
        <v>201</v>
      </c>
      <c r="H17" s="25">
        <v>234</v>
      </c>
      <c r="I17" s="27">
        <f t="shared" si="0"/>
        <v>1133</v>
      </c>
      <c r="J17" s="26">
        <f t="shared" si="1"/>
        <v>188.83333333333334</v>
      </c>
      <c r="K17" s="18"/>
      <c r="L17" s="19"/>
      <c r="M17" s="34"/>
      <c r="N17" s="29"/>
    </row>
    <row r="18" spans="1:14" s="30" customFormat="1" ht="13.5" thickBot="1">
      <c r="A18" s="20">
        <f t="shared" si="2"/>
        <v>15</v>
      </c>
      <c r="B18" s="21" t="s">
        <v>113</v>
      </c>
      <c r="C18" s="33">
        <v>205</v>
      </c>
      <c r="D18" s="24">
        <v>191</v>
      </c>
      <c r="E18" s="23">
        <v>212</v>
      </c>
      <c r="F18" s="24">
        <v>189</v>
      </c>
      <c r="G18" s="24">
        <v>148</v>
      </c>
      <c r="H18" s="31">
        <v>179</v>
      </c>
      <c r="I18" s="27">
        <f t="shared" si="0"/>
        <v>1124</v>
      </c>
      <c r="J18" s="26">
        <f>AVERAGE(C18:H18)</f>
        <v>187.33333333333334</v>
      </c>
      <c r="K18" s="18"/>
      <c r="L18" s="19"/>
      <c r="M18" s="35"/>
      <c r="N18" s="29"/>
    </row>
    <row r="19" spans="1:14" s="30" customFormat="1" ht="13.5" thickBot="1">
      <c r="A19" s="20">
        <f t="shared" si="2"/>
        <v>16</v>
      </c>
      <c r="B19" s="21" t="s">
        <v>77</v>
      </c>
      <c r="C19" s="33">
        <v>233</v>
      </c>
      <c r="D19" s="24">
        <v>172</v>
      </c>
      <c r="E19" s="24">
        <v>165</v>
      </c>
      <c r="F19" s="24">
        <v>176</v>
      </c>
      <c r="G19" s="23">
        <v>216</v>
      </c>
      <c r="H19" s="31">
        <v>161</v>
      </c>
      <c r="I19" s="27">
        <f t="shared" si="0"/>
        <v>1123</v>
      </c>
      <c r="J19" s="26">
        <f t="shared" si="1"/>
        <v>187.16666666666666</v>
      </c>
      <c r="K19" s="18"/>
      <c r="L19" s="19"/>
      <c r="M19" s="34"/>
      <c r="N19" s="29"/>
    </row>
    <row r="20" spans="1:14" s="30" customFormat="1" ht="13.5" thickBot="1">
      <c r="A20" s="86">
        <v>2</v>
      </c>
      <c r="B20" s="87" t="s">
        <v>52</v>
      </c>
      <c r="C20" s="54">
        <v>220</v>
      </c>
      <c r="D20" s="51">
        <v>171</v>
      </c>
      <c r="E20" s="52">
        <v>236</v>
      </c>
      <c r="F20" s="51">
        <v>146</v>
      </c>
      <c r="G20" s="51">
        <v>180</v>
      </c>
      <c r="H20" s="53">
        <v>168</v>
      </c>
      <c r="I20" s="58">
        <f t="shared" si="0"/>
        <v>1121</v>
      </c>
      <c r="J20" s="57">
        <f t="shared" si="1"/>
        <v>186.83333333333334</v>
      </c>
      <c r="K20" s="18"/>
      <c r="L20" s="19"/>
      <c r="M20" s="34"/>
      <c r="N20" s="29"/>
    </row>
    <row r="21" spans="1:11" s="19" customFormat="1" ht="13.5" thickBot="1">
      <c r="A21" s="20">
        <v>17</v>
      </c>
      <c r="B21" s="21" t="s">
        <v>4</v>
      </c>
      <c r="C21" s="22">
        <v>180</v>
      </c>
      <c r="D21" s="23">
        <v>212</v>
      </c>
      <c r="E21" s="24">
        <v>187</v>
      </c>
      <c r="F21" s="24">
        <v>171</v>
      </c>
      <c r="G21" s="24">
        <v>173</v>
      </c>
      <c r="H21" s="31">
        <v>195</v>
      </c>
      <c r="I21" s="27">
        <f t="shared" si="0"/>
        <v>1118</v>
      </c>
      <c r="J21" s="26">
        <f t="shared" si="1"/>
        <v>186.33333333333334</v>
      </c>
      <c r="K21" s="18"/>
    </row>
    <row r="22" spans="1:11" s="19" customFormat="1" ht="13.5" thickBot="1">
      <c r="A22" s="20">
        <f t="shared" si="2"/>
        <v>18</v>
      </c>
      <c r="B22" s="21" t="s">
        <v>89</v>
      </c>
      <c r="C22" s="22">
        <v>184</v>
      </c>
      <c r="D22" s="24">
        <v>191</v>
      </c>
      <c r="E22" s="24">
        <v>177</v>
      </c>
      <c r="F22" s="24">
        <v>196</v>
      </c>
      <c r="G22" s="24">
        <v>157</v>
      </c>
      <c r="H22" s="25">
        <v>212</v>
      </c>
      <c r="I22" s="27">
        <f t="shared" si="0"/>
        <v>1117</v>
      </c>
      <c r="J22" s="26">
        <f t="shared" si="1"/>
        <v>186.16666666666666</v>
      </c>
      <c r="K22" s="18"/>
    </row>
    <row r="23" spans="1:11" s="19" customFormat="1" ht="13.5" thickBot="1">
      <c r="A23" s="20">
        <f t="shared" si="2"/>
        <v>19</v>
      </c>
      <c r="B23" s="21" t="s">
        <v>99</v>
      </c>
      <c r="C23" s="33">
        <v>203</v>
      </c>
      <c r="D23" s="24">
        <v>186</v>
      </c>
      <c r="E23" s="24">
        <v>199</v>
      </c>
      <c r="F23" s="24">
        <v>173</v>
      </c>
      <c r="G23" s="24">
        <v>161</v>
      </c>
      <c r="H23" s="31">
        <v>193</v>
      </c>
      <c r="I23" s="27">
        <f t="shared" si="0"/>
        <v>1115</v>
      </c>
      <c r="J23" s="26">
        <f t="shared" si="1"/>
        <v>185.83333333333334</v>
      </c>
      <c r="K23" s="18"/>
    </row>
    <row r="24" spans="1:11" s="19" customFormat="1" ht="13.5" thickBot="1">
      <c r="A24" s="20">
        <f t="shared" si="2"/>
        <v>20</v>
      </c>
      <c r="B24" s="21" t="s">
        <v>112</v>
      </c>
      <c r="C24" s="33">
        <v>246</v>
      </c>
      <c r="D24" s="24">
        <v>149</v>
      </c>
      <c r="E24" s="24">
        <v>174</v>
      </c>
      <c r="F24" s="24">
        <v>162</v>
      </c>
      <c r="G24" s="23">
        <v>203</v>
      </c>
      <c r="H24" s="31">
        <v>179</v>
      </c>
      <c r="I24" s="27">
        <f t="shared" si="0"/>
        <v>1113</v>
      </c>
      <c r="J24" s="26">
        <f t="shared" si="1"/>
        <v>185.5</v>
      </c>
      <c r="K24" s="18"/>
    </row>
    <row r="25" spans="1:11" s="19" customFormat="1" ht="13.5" thickBot="1">
      <c r="A25" s="20">
        <f t="shared" si="2"/>
        <v>21</v>
      </c>
      <c r="B25" s="21" t="s">
        <v>98</v>
      </c>
      <c r="C25" s="14">
        <v>184</v>
      </c>
      <c r="D25" s="15">
        <v>198</v>
      </c>
      <c r="E25" s="15">
        <v>199</v>
      </c>
      <c r="F25" s="15">
        <v>182</v>
      </c>
      <c r="G25" s="15">
        <v>163</v>
      </c>
      <c r="H25" s="36">
        <v>187</v>
      </c>
      <c r="I25" s="17">
        <f t="shared" si="0"/>
        <v>1113</v>
      </c>
      <c r="J25" s="26">
        <f t="shared" si="1"/>
        <v>185.5</v>
      </c>
      <c r="K25" s="18"/>
    </row>
    <row r="26" spans="1:11" s="19" customFormat="1" ht="13.5" thickBot="1">
      <c r="A26" s="20">
        <f t="shared" si="2"/>
        <v>22</v>
      </c>
      <c r="B26" s="21" t="s">
        <v>100</v>
      </c>
      <c r="C26" s="81">
        <v>213</v>
      </c>
      <c r="D26" s="37">
        <v>183</v>
      </c>
      <c r="E26" s="37">
        <v>192</v>
      </c>
      <c r="F26" s="37">
        <v>167</v>
      </c>
      <c r="G26" s="37">
        <v>166</v>
      </c>
      <c r="H26" s="38">
        <v>187</v>
      </c>
      <c r="I26" s="27">
        <f t="shared" si="0"/>
        <v>1108</v>
      </c>
      <c r="J26" s="26">
        <f t="shared" si="1"/>
        <v>184.66666666666666</v>
      </c>
      <c r="K26" s="18"/>
    </row>
    <row r="27" spans="1:11" s="19" customFormat="1" ht="13.5" thickBot="1">
      <c r="A27" s="20">
        <f t="shared" si="2"/>
        <v>23</v>
      </c>
      <c r="B27" s="21" t="s">
        <v>24</v>
      </c>
      <c r="C27" s="22">
        <v>163</v>
      </c>
      <c r="D27" s="24">
        <v>190</v>
      </c>
      <c r="E27" s="23">
        <v>213</v>
      </c>
      <c r="F27" s="24">
        <v>168</v>
      </c>
      <c r="G27" s="23">
        <v>204</v>
      </c>
      <c r="H27" s="31">
        <v>168</v>
      </c>
      <c r="I27" s="27">
        <f t="shared" si="0"/>
        <v>1106</v>
      </c>
      <c r="J27" s="26">
        <f t="shared" si="1"/>
        <v>184.33333333333334</v>
      </c>
      <c r="K27" s="18"/>
    </row>
    <row r="28" spans="1:11" s="19" customFormat="1" ht="13.5" thickBot="1">
      <c r="A28" s="20">
        <f t="shared" si="2"/>
        <v>24</v>
      </c>
      <c r="B28" s="21" t="s">
        <v>102</v>
      </c>
      <c r="C28" s="22">
        <v>185</v>
      </c>
      <c r="D28" s="24">
        <v>166</v>
      </c>
      <c r="E28" s="24">
        <v>161</v>
      </c>
      <c r="F28" s="23">
        <v>244</v>
      </c>
      <c r="G28" s="24">
        <v>177</v>
      </c>
      <c r="H28" s="31">
        <v>170</v>
      </c>
      <c r="I28" s="27">
        <f t="shared" si="0"/>
        <v>1103</v>
      </c>
      <c r="J28" s="26">
        <f t="shared" si="1"/>
        <v>183.83333333333334</v>
      </c>
      <c r="K28" s="18"/>
    </row>
    <row r="29" spans="1:11" s="19" customFormat="1" ht="13.5" thickBot="1">
      <c r="A29" s="86">
        <v>3</v>
      </c>
      <c r="B29" s="87" t="s">
        <v>125</v>
      </c>
      <c r="C29" s="50">
        <v>178</v>
      </c>
      <c r="D29" s="52">
        <v>221</v>
      </c>
      <c r="E29" s="51">
        <v>179</v>
      </c>
      <c r="F29" s="51">
        <v>188</v>
      </c>
      <c r="G29" s="51">
        <v>151</v>
      </c>
      <c r="H29" s="53">
        <v>180</v>
      </c>
      <c r="I29" s="58">
        <f t="shared" si="0"/>
        <v>1097</v>
      </c>
      <c r="J29" s="57">
        <f t="shared" si="1"/>
        <v>182.83333333333334</v>
      </c>
      <c r="K29" s="18"/>
    </row>
    <row r="30" spans="1:11" s="19" customFormat="1" ht="13.5" thickBot="1">
      <c r="A30" s="20">
        <v>1</v>
      </c>
      <c r="B30" s="59" t="s">
        <v>122</v>
      </c>
      <c r="C30" s="60">
        <v>191</v>
      </c>
      <c r="D30" s="61">
        <v>176</v>
      </c>
      <c r="E30" s="61">
        <v>177</v>
      </c>
      <c r="F30" s="61">
        <v>183</v>
      </c>
      <c r="G30" s="61">
        <v>184</v>
      </c>
      <c r="H30" s="62">
        <v>181</v>
      </c>
      <c r="I30" s="63">
        <f t="shared" si="0"/>
        <v>1092</v>
      </c>
      <c r="J30" s="64">
        <f t="shared" si="1"/>
        <v>182</v>
      </c>
      <c r="K30" s="18"/>
    </row>
    <row r="31" spans="1:11" s="19" customFormat="1" ht="13.5" thickBot="1">
      <c r="A31" s="86">
        <v>4</v>
      </c>
      <c r="B31" s="87" t="s">
        <v>36</v>
      </c>
      <c r="C31" s="50">
        <v>151</v>
      </c>
      <c r="D31" s="51">
        <v>197</v>
      </c>
      <c r="E31" s="51">
        <v>148</v>
      </c>
      <c r="F31" s="51">
        <v>179</v>
      </c>
      <c r="G31" s="52">
        <v>234</v>
      </c>
      <c r="H31" s="53">
        <v>178</v>
      </c>
      <c r="I31" s="58">
        <f t="shared" si="0"/>
        <v>1087</v>
      </c>
      <c r="J31" s="57">
        <f t="shared" si="1"/>
        <v>181.16666666666666</v>
      </c>
      <c r="K31" s="18"/>
    </row>
    <row r="32" spans="1:11" s="19" customFormat="1" ht="13.5" thickBot="1">
      <c r="A32" s="20">
        <v>2</v>
      </c>
      <c r="B32" s="59" t="s">
        <v>68</v>
      </c>
      <c r="C32" s="60">
        <v>183</v>
      </c>
      <c r="D32" s="61">
        <v>177</v>
      </c>
      <c r="E32" s="61">
        <v>158</v>
      </c>
      <c r="F32" s="61">
        <v>160</v>
      </c>
      <c r="G32" s="61">
        <v>178</v>
      </c>
      <c r="H32" s="73">
        <v>231</v>
      </c>
      <c r="I32" s="63">
        <f t="shared" si="0"/>
        <v>1087</v>
      </c>
      <c r="J32" s="64">
        <f t="shared" si="1"/>
        <v>181.16666666666666</v>
      </c>
      <c r="K32" s="18"/>
    </row>
    <row r="33" spans="1:11" s="19" customFormat="1" ht="13.5" thickBot="1">
      <c r="A33" s="20">
        <v>25</v>
      </c>
      <c r="B33" s="21" t="s">
        <v>82</v>
      </c>
      <c r="C33" s="22">
        <v>160</v>
      </c>
      <c r="D33" s="24">
        <v>158</v>
      </c>
      <c r="E33" s="24">
        <v>161</v>
      </c>
      <c r="F33" s="24">
        <v>170</v>
      </c>
      <c r="G33" s="24">
        <v>194</v>
      </c>
      <c r="H33" s="25">
        <v>243</v>
      </c>
      <c r="I33" s="27">
        <f t="shared" si="0"/>
        <v>1086</v>
      </c>
      <c r="J33" s="26">
        <f t="shared" si="1"/>
        <v>181</v>
      </c>
      <c r="K33" s="18"/>
    </row>
    <row r="34" spans="1:11" s="19" customFormat="1" ht="13.5" thickBot="1">
      <c r="A34" s="20">
        <f t="shared" si="2"/>
        <v>26</v>
      </c>
      <c r="B34" s="21" t="s">
        <v>54</v>
      </c>
      <c r="C34" s="22">
        <v>164</v>
      </c>
      <c r="D34" s="24">
        <v>179</v>
      </c>
      <c r="E34" s="24">
        <v>191</v>
      </c>
      <c r="F34" s="24">
        <v>180</v>
      </c>
      <c r="G34" s="24">
        <v>190</v>
      </c>
      <c r="H34" s="31">
        <v>180</v>
      </c>
      <c r="I34" s="27">
        <f t="shared" si="0"/>
        <v>1084</v>
      </c>
      <c r="J34" s="26">
        <f t="shared" si="1"/>
        <v>180.66666666666666</v>
      </c>
      <c r="K34" s="18"/>
    </row>
    <row r="35" spans="1:11" s="19" customFormat="1" ht="13.5" thickBot="1">
      <c r="A35" s="20">
        <f t="shared" si="2"/>
        <v>27</v>
      </c>
      <c r="B35" s="21" t="s">
        <v>8</v>
      </c>
      <c r="C35" s="14">
        <v>135</v>
      </c>
      <c r="D35" s="15">
        <v>196</v>
      </c>
      <c r="E35" s="16">
        <v>221</v>
      </c>
      <c r="F35" s="16">
        <v>211</v>
      </c>
      <c r="G35" s="15">
        <v>159</v>
      </c>
      <c r="H35" s="36">
        <v>158</v>
      </c>
      <c r="I35" s="27">
        <f aca="true" t="shared" si="3" ref="I35:I66">SUM(C35:H35)</f>
        <v>1080</v>
      </c>
      <c r="J35" s="26">
        <f t="shared" si="1"/>
        <v>180</v>
      </c>
      <c r="K35" s="18"/>
    </row>
    <row r="36" spans="1:11" s="19" customFormat="1" ht="13.5" thickBot="1">
      <c r="A36" s="86">
        <v>5</v>
      </c>
      <c r="B36" s="87" t="s">
        <v>13</v>
      </c>
      <c r="C36" s="50">
        <v>163</v>
      </c>
      <c r="D36" s="52">
        <v>215</v>
      </c>
      <c r="E36" s="51">
        <v>166</v>
      </c>
      <c r="F36" s="51">
        <v>160</v>
      </c>
      <c r="G36" s="52">
        <v>203</v>
      </c>
      <c r="H36" s="53">
        <v>168</v>
      </c>
      <c r="I36" s="58">
        <f t="shared" si="3"/>
        <v>1075</v>
      </c>
      <c r="J36" s="57">
        <f t="shared" si="1"/>
        <v>179.16666666666666</v>
      </c>
      <c r="K36" s="18"/>
    </row>
    <row r="37" spans="1:11" s="19" customFormat="1" ht="13.5" thickBot="1">
      <c r="A37" s="20">
        <v>28</v>
      </c>
      <c r="B37" s="21" t="s">
        <v>10</v>
      </c>
      <c r="C37" s="22">
        <v>158</v>
      </c>
      <c r="D37" s="23">
        <v>222</v>
      </c>
      <c r="E37" s="24">
        <v>160</v>
      </c>
      <c r="F37" s="24">
        <v>185</v>
      </c>
      <c r="G37" s="23">
        <v>202</v>
      </c>
      <c r="H37" s="31">
        <v>143</v>
      </c>
      <c r="I37" s="27">
        <f t="shared" si="3"/>
        <v>1070</v>
      </c>
      <c r="J37" s="26">
        <f t="shared" si="1"/>
        <v>178.33333333333334</v>
      </c>
      <c r="K37" s="18"/>
    </row>
    <row r="38" spans="1:11" s="19" customFormat="1" ht="13.5" thickBot="1">
      <c r="A38" s="20">
        <v>3</v>
      </c>
      <c r="B38" s="59" t="s">
        <v>67</v>
      </c>
      <c r="C38" s="60">
        <v>198</v>
      </c>
      <c r="D38" s="61">
        <v>143</v>
      </c>
      <c r="E38" s="61">
        <v>168</v>
      </c>
      <c r="F38" s="61">
        <v>177</v>
      </c>
      <c r="G38" s="61">
        <v>197</v>
      </c>
      <c r="H38" s="62">
        <v>182</v>
      </c>
      <c r="I38" s="63">
        <f t="shared" si="3"/>
        <v>1065</v>
      </c>
      <c r="J38" s="64">
        <f t="shared" si="1"/>
        <v>177.5</v>
      </c>
      <c r="K38" s="18"/>
    </row>
    <row r="39" spans="1:10" s="19" customFormat="1" ht="13.5" thickBot="1">
      <c r="A39" s="20">
        <v>29</v>
      </c>
      <c r="B39" s="21" t="s">
        <v>92</v>
      </c>
      <c r="C39" s="22">
        <v>198</v>
      </c>
      <c r="D39" s="23">
        <v>202</v>
      </c>
      <c r="E39" s="24">
        <v>159</v>
      </c>
      <c r="F39" s="24">
        <v>176</v>
      </c>
      <c r="G39" s="24">
        <v>172</v>
      </c>
      <c r="H39" s="31">
        <v>157</v>
      </c>
      <c r="I39" s="27">
        <f t="shared" si="3"/>
        <v>1064</v>
      </c>
      <c r="J39" s="26">
        <f t="shared" si="1"/>
        <v>177.33333333333334</v>
      </c>
    </row>
    <row r="40" spans="1:11" s="19" customFormat="1" ht="13.5" thickBot="1">
      <c r="A40" s="20">
        <f t="shared" si="2"/>
        <v>30</v>
      </c>
      <c r="B40" s="21" t="s">
        <v>128</v>
      </c>
      <c r="C40" s="22">
        <v>181</v>
      </c>
      <c r="D40" s="24">
        <v>150</v>
      </c>
      <c r="E40" s="24">
        <v>193</v>
      </c>
      <c r="F40" s="23">
        <v>206</v>
      </c>
      <c r="G40" s="24">
        <v>153</v>
      </c>
      <c r="H40" s="31">
        <v>180</v>
      </c>
      <c r="I40" s="27">
        <f t="shared" si="3"/>
        <v>1063</v>
      </c>
      <c r="J40" s="26">
        <f t="shared" si="1"/>
        <v>177.16666666666666</v>
      </c>
      <c r="K40" s="18"/>
    </row>
    <row r="41" spans="1:11" s="19" customFormat="1" ht="13.5" thickBot="1">
      <c r="A41" s="20">
        <f t="shared" si="2"/>
        <v>31</v>
      </c>
      <c r="B41" s="21" t="s">
        <v>51</v>
      </c>
      <c r="C41" s="33">
        <v>208</v>
      </c>
      <c r="D41" s="24">
        <v>158</v>
      </c>
      <c r="E41" s="24">
        <v>173</v>
      </c>
      <c r="F41" s="24">
        <v>190</v>
      </c>
      <c r="G41" s="24">
        <v>153</v>
      </c>
      <c r="H41" s="31">
        <v>180</v>
      </c>
      <c r="I41" s="27">
        <f t="shared" si="3"/>
        <v>1062</v>
      </c>
      <c r="J41" s="26">
        <f t="shared" si="1"/>
        <v>177</v>
      </c>
      <c r="K41" s="18" t="s">
        <v>109</v>
      </c>
    </row>
    <row r="42" spans="1:11" s="19" customFormat="1" ht="13.5" thickBot="1">
      <c r="A42" s="20">
        <f t="shared" si="2"/>
        <v>32</v>
      </c>
      <c r="B42" s="21" t="s">
        <v>22</v>
      </c>
      <c r="C42" s="22">
        <v>173</v>
      </c>
      <c r="D42" s="24">
        <v>171</v>
      </c>
      <c r="E42" s="24">
        <v>158</v>
      </c>
      <c r="F42" s="23">
        <v>213</v>
      </c>
      <c r="G42" s="24">
        <v>169</v>
      </c>
      <c r="H42" s="31">
        <v>178</v>
      </c>
      <c r="I42" s="27">
        <f t="shared" si="3"/>
        <v>1062</v>
      </c>
      <c r="J42" s="26">
        <f t="shared" si="1"/>
        <v>177</v>
      </c>
      <c r="K42" s="18" t="s">
        <v>108</v>
      </c>
    </row>
    <row r="43" spans="1:11" s="19" customFormat="1" ht="13.5" thickBot="1">
      <c r="A43" s="20">
        <f t="shared" si="2"/>
        <v>33</v>
      </c>
      <c r="B43" s="21" t="s">
        <v>123</v>
      </c>
      <c r="C43" s="22">
        <v>170</v>
      </c>
      <c r="D43" s="24">
        <v>192</v>
      </c>
      <c r="E43" s="24">
        <v>148</v>
      </c>
      <c r="F43" s="24">
        <v>192</v>
      </c>
      <c r="G43" s="23">
        <v>204</v>
      </c>
      <c r="H43" s="31">
        <v>155</v>
      </c>
      <c r="I43" s="27">
        <f t="shared" si="3"/>
        <v>1061</v>
      </c>
      <c r="J43" s="26">
        <f t="shared" si="1"/>
        <v>176.83333333333334</v>
      </c>
      <c r="K43" s="18"/>
    </row>
    <row r="44" spans="1:11" s="19" customFormat="1" ht="13.5" thickBot="1">
      <c r="A44" s="20">
        <f t="shared" si="2"/>
        <v>34</v>
      </c>
      <c r="B44" s="21" t="s">
        <v>105</v>
      </c>
      <c r="C44" s="22">
        <v>159</v>
      </c>
      <c r="D44" s="23">
        <v>201</v>
      </c>
      <c r="E44" s="24">
        <v>173</v>
      </c>
      <c r="F44" s="24">
        <v>184</v>
      </c>
      <c r="G44" s="24">
        <v>168</v>
      </c>
      <c r="H44" s="31">
        <v>175</v>
      </c>
      <c r="I44" s="27">
        <f t="shared" si="3"/>
        <v>1060</v>
      </c>
      <c r="J44" s="26">
        <f t="shared" si="1"/>
        <v>176.66666666666666</v>
      </c>
      <c r="K44" s="18"/>
    </row>
    <row r="45" spans="1:11" s="19" customFormat="1" ht="13.5" thickBot="1">
      <c r="A45" s="20">
        <f t="shared" si="2"/>
        <v>35</v>
      </c>
      <c r="B45" s="21" t="s">
        <v>19</v>
      </c>
      <c r="C45" s="22">
        <v>162</v>
      </c>
      <c r="D45" s="24">
        <v>142</v>
      </c>
      <c r="E45" s="24">
        <v>199</v>
      </c>
      <c r="F45" s="23">
        <v>208</v>
      </c>
      <c r="G45" s="24">
        <v>171</v>
      </c>
      <c r="H45" s="31">
        <v>174</v>
      </c>
      <c r="I45" s="27">
        <f t="shared" si="3"/>
        <v>1056</v>
      </c>
      <c r="J45" s="26">
        <f t="shared" si="1"/>
        <v>176</v>
      </c>
      <c r="K45" s="18"/>
    </row>
    <row r="46" spans="1:11" s="19" customFormat="1" ht="13.5" thickBot="1">
      <c r="A46" s="20">
        <f t="shared" si="2"/>
        <v>36</v>
      </c>
      <c r="B46" s="21" t="s">
        <v>126</v>
      </c>
      <c r="C46" s="22">
        <v>188</v>
      </c>
      <c r="D46" s="24">
        <v>152</v>
      </c>
      <c r="E46" s="24">
        <v>184</v>
      </c>
      <c r="F46" s="23">
        <v>202</v>
      </c>
      <c r="G46" s="24">
        <v>170</v>
      </c>
      <c r="H46" s="31">
        <v>153</v>
      </c>
      <c r="I46" s="27">
        <f t="shared" si="3"/>
        <v>1049</v>
      </c>
      <c r="J46" s="26">
        <f t="shared" si="1"/>
        <v>174.83333333333334</v>
      </c>
      <c r="K46" s="18"/>
    </row>
    <row r="47" spans="1:11" s="19" customFormat="1" ht="13.5" thickBot="1">
      <c r="A47" s="20">
        <f t="shared" si="2"/>
        <v>37</v>
      </c>
      <c r="B47" s="21" t="s">
        <v>114</v>
      </c>
      <c r="C47" s="14">
        <v>134</v>
      </c>
      <c r="D47" s="15">
        <v>192</v>
      </c>
      <c r="E47" s="16">
        <v>217</v>
      </c>
      <c r="F47" s="15">
        <v>146</v>
      </c>
      <c r="G47" s="16">
        <v>215</v>
      </c>
      <c r="H47" s="36">
        <v>145</v>
      </c>
      <c r="I47" s="27">
        <f t="shared" si="3"/>
        <v>1049</v>
      </c>
      <c r="J47" s="26">
        <f t="shared" si="1"/>
        <v>174.83333333333334</v>
      </c>
      <c r="K47" s="18"/>
    </row>
    <row r="48" spans="1:11" s="19" customFormat="1" ht="13.5" thickBot="1">
      <c r="A48" s="20">
        <f t="shared" si="2"/>
        <v>38</v>
      </c>
      <c r="B48" s="21" t="s">
        <v>18</v>
      </c>
      <c r="C48" s="22">
        <v>190</v>
      </c>
      <c r="D48" s="24">
        <v>164</v>
      </c>
      <c r="E48" s="24">
        <v>155</v>
      </c>
      <c r="F48" s="24">
        <v>143</v>
      </c>
      <c r="G48" s="23">
        <v>212</v>
      </c>
      <c r="H48" s="31">
        <v>183</v>
      </c>
      <c r="I48" s="27">
        <f t="shared" si="3"/>
        <v>1047</v>
      </c>
      <c r="J48" s="26">
        <f t="shared" si="1"/>
        <v>174.5</v>
      </c>
      <c r="K48" s="18"/>
    </row>
    <row r="49" spans="1:11" s="19" customFormat="1" ht="13.5" thickBot="1">
      <c r="A49" s="20">
        <f t="shared" si="2"/>
        <v>39</v>
      </c>
      <c r="B49" s="21" t="s">
        <v>12</v>
      </c>
      <c r="C49" s="22">
        <v>121</v>
      </c>
      <c r="D49" s="23">
        <v>212</v>
      </c>
      <c r="E49" s="24">
        <v>162</v>
      </c>
      <c r="F49" s="23">
        <v>202</v>
      </c>
      <c r="G49" s="24">
        <v>179</v>
      </c>
      <c r="H49" s="31">
        <v>150</v>
      </c>
      <c r="I49" s="27">
        <f t="shared" si="3"/>
        <v>1026</v>
      </c>
      <c r="J49" s="26">
        <f t="shared" si="1"/>
        <v>171</v>
      </c>
      <c r="K49" s="18"/>
    </row>
    <row r="50" spans="1:11" s="19" customFormat="1" ht="13.5" thickBot="1">
      <c r="A50" s="20">
        <v>4</v>
      </c>
      <c r="B50" s="59" t="s">
        <v>53</v>
      </c>
      <c r="C50" s="77">
        <v>152</v>
      </c>
      <c r="D50" s="78">
        <v>133</v>
      </c>
      <c r="E50" s="82">
        <v>240</v>
      </c>
      <c r="F50" s="78">
        <v>153</v>
      </c>
      <c r="G50" s="78">
        <v>190</v>
      </c>
      <c r="H50" s="83">
        <v>157</v>
      </c>
      <c r="I50" s="63">
        <f t="shared" si="3"/>
        <v>1025</v>
      </c>
      <c r="J50" s="64">
        <f t="shared" si="1"/>
        <v>170.83333333333334</v>
      </c>
      <c r="K50" s="18"/>
    </row>
    <row r="51" spans="1:11" s="19" customFormat="1" ht="13.5" thickBot="1">
      <c r="A51" s="20">
        <v>40</v>
      </c>
      <c r="B51" s="21" t="s">
        <v>7</v>
      </c>
      <c r="C51" s="22">
        <v>180</v>
      </c>
      <c r="D51" s="24">
        <v>151</v>
      </c>
      <c r="E51" s="24">
        <v>147</v>
      </c>
      <c r="F51" s="24">
        <v>157</v>
      </c>
      <c r="G51" s="24">
        <v>179</v>
      </c>
      <c r="H51" s="25">
        <v>211</v>
      </c>
      <c r="I51" s="27">
        <f t="shared" si="3"/>
        <v>1025</v>
      </c>
      <c r="J51" s="26">
        <f t="shared" si="1"/>
        <v>170.83333333333334</v>
      </c>
      <c r="K51" s="18"/>
    </row>
    <row r="52" spans="1:11" s="19" customFormat="1" ht="13.5" thickBot="1">
      <c r="A52" s="86">
        <v>6</v>
      </c>
      <c r="B52" s="87" t="s">
        <v>3</v>
      </c>
      <c r="C52" s="50">
        <v>183</v>
      </c>
      <c r="D52" s="51">
        <v>159</v>
      </c>
      <c r="E52" s="51">
        <v>155</v>
      </c>
      <c r="F52" s="51">
        <v>169</v>
      </c>
      <c r="G52" s="52">
        <v>211</v>
      </c>
      <c r="H52" s="53">
        <v>141</v>
      </c>
      <c r="I52" s="58">
        <f t="shared" si="3"/>
        <v>1018</v>
      </c>
      <c r="J52" s="57">
        <f t="shared" si="1"/>
        <v>169.66666666666666</v>
      </c>
      <c r="K52" s="18"/>
    </row>
    <row r="53" spans="1:11" s="19" customFormat="1" ht="13.5" thickBot="1">
      <c r="A53" s="20">
        <v>41</v>
      </c>
      <c r="B53" s="21" t="s">
        <v>59</v>
      </c>
      <c r="C53" s="22">
        <v>134</v>
      </c>
      <c r="D53" s="23">
        <v>202</v>
      </c>
      <c r="E53" s="24">
        <v>171</v>
      </c>
      <c r="F53" s="23">
        <v>200</v>
      </c>
      <c r="G53" s="24">
        <v>174</v>
      </c>
      <c r="H53" s="31">
        <v>137</v>
      </c>
      <c r="I53" s="27">
        <f t="shared" si="3"/>
        <v>1018</v>
      </c>
      <c r="J53" s="26">
        <f t="shared" si="1"/>
        <v>169.66666666666666</v>
      </c>
      <c r="K53" s="18"/>
    </row>
    <row r="54" spans="1:11" s="19" customFormat="1" ht="13.5" thickBot="1">
      <c r="A54" s="20">
        <f t="shared" si="2"/>
        <v>42</v>
      </c>
      <c r="B54" s="21" t="s">
        <v>41</v>
      </c>
      <c r="C54" s="22">
        <v>162</v>
      </c>
      <c r="D54" s="24">
        <v>146</v>
      </c>
      <c r="E54" s="24">
        <v>183</v>
      </c>
      <c r="F54" s="24">
        <v>142</v>
      </c>
      <c r="G54" s="24">
        <v>194</v>
      </c>
      <c r="H54" s="31">
        <v>190</v>
      </c>
      <c r="I54" s="27">
        <f t="shared" si="3"/>
        <v>1017</v>
      </c>
      <c r="J54" s="26">
        <f t="shared" si="1"/>
        <v>169.5</v>
      </c>
      <c r="K54" s="18"/>
    </row>
    <row r="55" spans="1:11" s="19" customFormat="1" ht="13.5" thickBot="1">
      <c r="A55" s="20">
        <v>7</v>
      </c>
      <c r="B55" s="47" t="s">
        <v>94</v>
      </c>
      <c r="C55" s="50">
        <v>177</v>
      </c>
      <c r="D55" s="51">
        <v>175</v>
      </c>
      <c r="E55" s="51">
        <v>146</v>
      </c>
      <c r="F55" s="51">
        <v>156</v>
      </c>
      <c r="G55" s="51">
        <v>175</v>
      </c>
      <c r="H55" s="53">
        <v>186</v>
      </c>
      <c r="I55" s="58">
        <f t="shared" si="3"/>
        <v>1015</v>
      </c>
      <c r="J55" s="57">
        <f t="shared" si="1"/>
        <v>169.16666666666666</v>
      </c>
      <c r="K55" s="18"/>
    </row>
    <row r="56" spans="1:11" s="19" customFormat="1" ht="13.5" thickBot="1">
      <c r="A56" s="20">
        <v>8</v>
      </c>
      <c r="B56" s="47" t="s">
        <v>106</v>
      </c>
      <c r="C56" s="50">
        <v>166</v>
      </c>
      <c r="D56" s="51">
        <v>151</v>
      </c>
      <c r="E56" s="51">
        <v>186</v>
      </c>
      <c r="F56" s="51">
        <v>178</v>
      </c>
      <c r="G56" s="51">
        <v>183</v>
      </c>
      <c r="H56" s="53">
        <v>148</v>
      </c>
      <c r="I56" s="58">
        <f t="shared" si="3"/>
        <v>1012</v>
      </c>
      <c r="J56" s="57">
        <f t="shared" si="1"/>
        <v>168.66666666666666</v>
      </c>
      <c r="K56" s="18"/>
    </row>
    <row r="57" spans="1:11" s="19" customFormat="1" ht="13.5" thickBot="1">
      <c r="A57" s="20">
        <f t="shared" si="2"/>
        <v>9</v>
      </c>
      <c r="B57" s="47" t="s">
        <v>121</v>
      </c>
      <c r="C57" s="50">
        <v>164</v>
      </c>
      <c r="D57" s="48">
        <v>199</v>
      </c>
      <c r="E57" s="51">
        <v>157</v>
      </c>
      <c r="F57" s="51">
        <v>183</v>
      </c>
      <c r="G57" s="51">
        <v>161</v>
      </c>
      <c r="H57" s="53">
        <v>145</v>
      </c>
      <c r="I57" s="58">
        <f t="shared" si="3"/>
        <v>1009</v>
      </c>
      <c r="J57" s="57">
        <f t="shared" si="1"/>
        <v>168.16666666666666</v>
      </c>
      <c r="K57" s="18" t="s">
        <v>108</v>
      </c>
    </row>
    <row r="58" spans="1:11" s="19" customFormat="1" ht="13.5" thickBot="1">
      <c r="A58" s="20">
        <f t="shared" si="2"/>
        <v>10</v>
      </c>
      <c r="B58" s="47" t="s">
        <v>30</v>
      </c>
      <c r="C58" s="79">
        <v>171</v>
      </c>
      <c r="D58" s="49">
        <v>163</v>
      </c>
      <c r="E58" s="49">
        <v>194</v>
      </c>
      <c r="F58" s="49">
        <v>141</v>
      </c>
      <c r="G58" s="49">
        <v>177</v>
      </c>
      <c r="H58" s="56">
        <v>163</v>
      </c>
      <c r="I58" s="80">
        <f t="shared" si="3"/>
        <v>1009</v>
      </c>
      <c r="J58" s="57">
        <f t="shared" si="1"/>
        <v>168.16666666666666</v>
      </c>
      <c r="K58" s="18" t="s">
        <v>130</v>
      </c>
    </row>
    <row r="59" spans="1:11" s="19" customFormat="1" ht="13.5" thickBot="1">
      <c r="A59" s="20">
        <f t="shared" si="2"/>
        <v>11</v>
      </c>
      <c r="B59" s="47" t="s">
        <v>110</v>
      </c>
      <c r="C59" s="50">
        <v>151</v>
      </c>
      <c r="D59" s="51">
        <v>175</v>
      </c>
      <c r="E59" s="51">
        <v>160</v>
      </c>
      <c r="F59" s="51">
        <v>163</v>
      </c>
      <c r="G59" s="52">
        <v>212</v>
      </c>
      <c r="H59" s="53">
        <v>146</v>
      </c>
      <c r="I59" s="72">
        <f t="shared" si="3"/>
        <v>1007</v>
      </c>
      <c r="J59" s="57">
        <f t="shared" si="1"/>
        <v>167.83333333333334</v>
      </c>
      <c r="K59" s="18"/>
    </row>
    <row r="60" spans="1:11" s="19" customFormat="1" ht="13.5" thickBot="1">
      <c r="A60" s="20">
        <v>43</v>
      </c>
      <c r="B60" s="21" t="s">
        <v>43</v>
      </c>
      <c r="C60" s="22">
        <v>195</v>
      </c>
      <c r="D60" s="24">
        <v>176</v>
      </c>
      <c r="E60" s="24">
        <v>125</v>
      </c>
      <c r="F60" s="24">
        <v>180</v>
      </c>
      <c r="G60" s="24">
        <v>179</v>
      </c>
      <c r="H60" s="31">
        <v>151</v>
      </c>
      <c r="I60" s="40">
        <f t="shared" si="3"/>
        <v>1006</v>
      </c>
      <c r="J60" s="26">
        <f t="shared" si="1"/>
        <v>167.66666666666666</v>
      </c>
      <c r="K60" s="18"/>
    </row>
    <row r="61" spans="1:12" s="19" customFormat="1" ht="13.5" thickBot="1">
      <c r="A61" s="20">
        <f t="shared" si="2"/>
        <v>44</v>
      </c>
      <c r="B61" s="21" t="s">
        <v>96</v>
      </c>
      <c r="C61" s="22">
        <v>159</v>
      </c>
      <c r="D61" s="24">
        <v>173</v>
      </c>
      <c r="E61" s="24">
        <v>182</v>
      </c>
      <c r="F61" s="24">
        <v>166</v>
      </c>
      <c r="G61" s="24">
        <v>176</v>
      </c>
      <c r="H61" s="31">
        <v>149</v>
      </c>
      <c r="I61" s="40">
        <f t="shared" si="3"/>
        <v>1005</v>
      </c>
      <c r="J61" s="26">
        <f t="shared" si="1"/>
        <v>167.5</v>
      </c>
      <c r="K61" s="18" t="s">
        <v>119</v>
      </c>
      <c r="L61" s="19">
        <v>24</v>
      </c>
    </row>
    <row r="62" spans="1:12" s="19" customFormat="1" ht="13.5" thickBot="1">
      <c r="A62" s="20">
        <f t="shared" si="2"/>
        <v>45</v>
      </c>
      <c r="B62" s="21" t="s">
        <v>71</v>
      </c>
      <c r="C62" s="22">
        <v>188</v>
      </c>
      <c r="D62" s="24">
        <v>177</v>
      </c>
      <c r="E62" s="24">
        <v>104</v>
      </c>
      <c r="F62" s="24">
        <v>193</v>
      </c>
      <c r="G62" s="24">
        <v>179</v>
      </c>
      <c r="H62" s="31">
        <v>164</v>
      </c>
      <c r="I62" s="40">
        <f t="shared" si="3"/>
        <v>1005</v>
      </c>
      <c r="J62" s="26">
        <f t="shared" si="1"/>
        <v>167.5</v>
      </c>
      <c r="K62" s="18" t="s">
        <v>119</v>
      </c>
      <c r="L62" s="19">
        <v>20</v>
      </c>
    </row>
    <row r="63" spans="1:11" s="19" customFormat="1" ht="13.5" thickBot="1">
      <c r="A63" s="20">
        <f t="shared" si="2"/>
        <v>46</v>
      </c>
      <c r="B63" s="21" t="s">
        <v>90</v>
      </c>
      <c r="C63" s="22">
        <v>144</v>
      </c>
      <c r="D63" s="24">
        <v>148</v>
      </c>
      <c r="E63" s="24">
        <v>179</v>
      </c>
      <c r="F63" s="24">
        <v>192</v>
      </c>
      <c r="G63" s="24">
        <v>160</v>
      </c>
      <c r="H63" s="31">
        <v>180</v>
      </c>
      <c r="I63" s="40">
        <f t="shared" si="3"/>
        <v>1003</v>
      </c>
      <c r="J63" s="26">
        <f t="shared" si="1"/>
        <v>167.16666666666666</v>
      </c>
      <c r="K63" s="18"/>
    </row>
    <row r="64" spans="1:11" s="19" customFormat="1" ht="13.5" thickBot="1">
      <c r="A64" s="20">
        <f t="shared" si="2"/>
        <v>47</v>
      </c>
      <c r="B64" s="21" t="s">
        <v>74</v>
      </c>
      <c r="C64" s="22">
        <v>160</v>
      </c>
      <c r="D64" s="24">
        <v>151</v>
      </c>
      <c r="E64" s="24">
        <v>195</v>
      </c>
      <c r="F64" s="24">
        <v>151</v>
      </c>
      <c r="G64" s="24">
        <v>166</v>
      </c>
      <c r="H64" s="31">
        <v>178</v>
      </c>
      <c r="I64" s="40">
        <f t="shared" si="3"/>
        <v>1001</v>
      </c>
      <c r="J64" s="26">
        <f>AVERAGE(C64:H64)</f>
        <v>166.83333333333334</v>
      </c>
      <c r="K64" s="18"/>
    </row>
    <row r="65" spans="1:11" s="19" customFormat="1" ht="13.5" thickBot="1">
      <c r="A65" s="20">
        <v>12</v>
      </c>
      <c r="B65" s="47" t="s">
        <v>61</v>
      </c>
      <c r="C65" s="50">
        <v>164</v>
      </c>
      <c r="D65" s="51">
        <v>148</v>
      </c>
      <c r="E65" s="51">
        <v>180</v>
      </c>
      <c r="F65" s="51">
        <v>158</v>
      </c>
      <c r="G65" s="51">
        <v>196</v>
      </c>
      <c r="H65" s="53">
        <v>152</v>
      </c>
      <c r="I65" s="72">
        <f t="shared" si="3"/>
        <v>998</v>
      </c>
      <c r="J65" s="57">
        <f>AVERAGE(C65:H65)</f>
        <v>166.33333333333334</v>
      </c>
      <c r="K65" s="18"/>
    </row>
    <row r="66" spans="1:11" s="19" customFormat="1" ht="13.5" thickBot="1">
      <c r="A66" s="20">
        <v>48</v>
      </c>
      <c r="B66" s="21" t="s">
        <v>44</v>
      </c>
      <c r="C66" s="22">
        <v>131</v>
      </c>
      <c r="D66" s="24">
        <v>156</v>
      </c>
      <c r="E66" s="24">
        <v>180</v>
      </c>
      <c r="F66" s="24">
        <v>199</v>
      </c>
      <c r="G66" s="24">
        <v>167</v>
      </c>
      <c r="H66" s="31">
        <v>165</v>
      </c>
      <c r="I66" s="40">
        <f t="shared" si="3"/>
        <v>998</v>
      </c>
      <c r="J66" s="26">
        <f>AVERAGE(C66:H66)</f>
        <v>166.33333333333334</v>
      </c>
      <c r="K66" s="18"/>
    </row>
    <row r="67" spans="1:11" s="19" customFormat="1" ht="13.5" thickBot="1">
      <c r="A67" s="20">
        <v>13</v>
      </c>
      <c r="B67" s="47" t="s">
        <v>5</v>
      </c>
      <c r="C67" s="50">
        <v>186</v>
      </c>
      <c r="D67" s="51">
        <v>155</v>
      </c>
      <c r="E67" s="51">
        <v>188</v>
      </c>
      <c r="F67" s="51">
        <v>164</v>
      </c>
      <c r="G67" s="51">
        <v>180</v>
      </c>
      <c r="H67" s="53">
        <v>116</v>
      </c>
      <c r="I67" s="72">
        <f aca="true" t="shared" si="4" ref="I67:I87">SUM(C67:H67)</f>
        <v>989</v>
      </c>
      <c r="J67" s="57">
        <f t="shared" si="1"/>
        <v>164.83333333333334</v>
      </c>
      <c r="K67" s="18"/>
    </row>
    <row r="68" spans="1:11" s="19" customFormat="1" ht="13.5" thickBot="1">
      <c r="A68" s="20">
        <v>49</v>
      </c>
      <c r="B68" s="21" t="s">
        <v>17</v>
      </c>
      <c r="C68" s="22">
        <v>181</v>
      </c>
      <c r="D68" s="24">
        <v>159</v>
      </c>
      <c r="E68" s="24">
        <v>181</v>
      </c>
      <c r="F68" s="24">
        <v>153</v>
      </c>
      <c r="G68" s="24">
        <v>152</v>
      </c>
      <c r="H68" s="31">
        <v>163</v>
      </c>
      <c r="I68" s="40">
        <f t="shared" si="4"/>
        <v>989</v>
      </c>
      <c r="J68" s="26">
        <f t="shared" si="1"/>
        <v>164.83333333333334</v>
      </c>
      <c r="K68" s="18"/>
    </row>
    <row r="69" spans="1:11" s="19" customFormat="1" ht="13.5" thickBot="1">
      <c r="A69" s="20">
        <f>A68+1</f>
        <v>50</v>
      </c>
      <c r="B69" s="21" t="s">
        <v>79</v>
      </c>
      <c r="C69" s="22">
        <v>157</v>
      </c>
      <c r="D69" s="24">
        <v>168</v>
      </c>
      <c r="E69" s="24">
        <v>169</v>
      </c>
      <c r="F69" s="24">
        <v>155</v>
      </c>
      <c r="G69" s="24">
        <v>174</v>
      </c>
      <c r="H69" s="31">
        <v>159</v>
      </c>
      <c r="I69" s="40">
        <f t="shared" si="4"/>
        <v>982</v>
      </c>
      <c r="J69" s="26">
        <f aca="true" t="shared" si="5" ref="J69:J77">AVERAGE(C69:H69)</f>
        <v>163.66666666666666</v>
      </c>
      <c r="K69" s="18"/>
    </row>
    <row r="70" spans="1:11" s="19" customFormat="1" ht="13.5" thickBot="1">
      <c r="A70" s="20">
        <v>14</v>
      </c>
      <c r="B70" s="47" t="s">
        <v>111</v>
      </c>
      <c r="C70" s="50">
        <v>170</v>
      </c>
      <c r="D70" s="51">
        <v>104</v>
      </c>
      <c r="E70" s="52">
        <v>200</v>
      </c>
      <c r="F70" s="51">
        <v>191</v>
      </c>
      <c r="G70" s="51">
        <v>153</v>
      </c>
      <c r="H70" s="53">
        <v>161</v>
      </c>
      <c r="I70" s="72">
        <f t="shared" si="4"/>
        <v>979</v>
      </c>
      <c r="J70" s="57">
        <f t="shared" si="5"/>
        <v>163.16666666666666</v>
      </c>
      <c r="K70" s="18" t="s">
        <v>119</v>
      </c>
    </row>
    <row r="71" spans="1:11" s="19" customFormat="1" ht="13.5" thickBot="1">
      <c r="A71" s="20">
        <f>A70+1</f>
        <v>15</v>
      </c>
      <c r="B71" s="47" t="s">
        <v>11</v>
      </c>
      <c r="C71" s="50">
        <v>147</v>
      </c>
      <c r="D71" s="51">
        <v>181</v>
      </c>
      <c r="E71" s="51">
        <v>165</v>
      </c>
      <c r="F71" s="51">
        <v>163</v>
      </c>
      <c r="G71" s="51">
        <v>166</v>
      </c>
      <c r="H71" s="53">
        <v>157</v>
      </c>
      <c r="I71" s="72">
        <f t="shared" si="4"/>
        <v>979</v>
      </c>
      <c r="J71" s="57">
        <f t="shared" si="5"/>
        <v>163.16666666666666</v>
      </c>
      <c r="K71" s="18" t="s">
        <v>120</v>
      </c>
    </row>
    <row r="72" spans="1:11" s="19" customFormat="1" ht="13.5" thickBot="1">
      <c r="A72" s="20">
        <v>51</v>
      </c>
      <c r="B72" s="21" t="s">
        <v>81</v>
      </c>
      <c r="C72" s="22">
        <v>159</v>
      </c>
      <c r="D72" s="24">
        <v>127</v>
      </c>
      <c r="E72" s="23">
        <v>203</v>
      </c>
      <c r="F72" s="24">
        <v>140</v>
      </c>
      <c r="G72" s="24">
        <v>172</v>
      </c>
      <c r="H72" s="31">
        <v>166</v>
      </c>
      <c r="I72" s="40">
        <f t="shared" si="4"/>
        <v>967</v>
      </c>
      <c r="J72" s="26">
        <f t="shared" si="5"/>
        <v>161.16666666666666</v>
      </c>
      <c r="K72" s="18"/>
    </row>
    <row r="73" spans="1:11" s="19" customFormat="1" ht="13.5" thickBot="1">
      <c r="A73" s="20">
        <f>A72+1</f>
        <v>52</v>
      </c>
      <c r="B73" s="21" t="s">
        <v>40</v>
      </c>
      <c r="C73" s="22">
        <v>136</v>
      </c>
      <c r="D73" s="24">
        <v>166</v>
      </c>
      <c r="E73" s="24">
        <v>155</v>
      </c>
      <c r="F73" s="24">
        <v>168</v>
      </c>
      <c r="G73" s="23">
        <v>200</v>
      </c>
      <c r="H73" s="31">
        <v>137</v>
      </c>
      <c r="I73" s="40">
        <f t="shared" si="4"/>
        <v>962</v>
      </c>
      <c r="J73" s="26">
        <f t="shared" si="5"/>
        <v>160.33333333333334</v>
      </c>
      <c r="K73" s="18"/>
    </row>
    <row r="74" spans="1:11" s="19" customFormat="1" ht="13.5" thickBot="1">
      <c r="A74" s="20">
        <f>A73+1</f>
        <v>53</v>
      </c>
      <c r="B74" s="21" t="s">
        <v>103</v>
      </c>
      <c r="C74" s="22">
        <v>160</v>
      </c>
      <c r="D74" s="24">
        <v>167</v>
      </c>
      <c r="E74" s="24">
        <v>153</v>
      </c>
      <c r="F74" s="24">
        <v>169</v>
      </c>
      <c r="G74" s="24">
        <v>139</v>
      </c>
      <c r="H74" s="31">
        <v>173</v>
      </c>
      <c r="I74" s="40">
        <f t="shared" si="4"/>
        <v>961</v>
      </c>
      <c r="J74" s="26">
        <f t="shared" si="5"/>
        <v>160.16666666666666</v>
      </c>
      <c r="K74" s="18"/>
    </row>
    <row r="75" spans="1:11" s="19" customFormat="1" ht="13.5" thickBot="1">
      <c r="A75" s="20">
        <v>1</v>
      </c>
      <c r="B75" s="65" t="s">
        <v>56</v>
      </c>
      <c r="C75" s="67">
        <v>156</v>
      </c>
      <c r="D75" s="68">
        <v>135</v>
      </c>
      <c r="E75" s="68">
        <v>180</v>
      </c>
      <c r="F75" s="68">
        <v>190</v>
      </c>
      <c r="G75" s="68">
        <v>150</v>
      </c>
      <c r="H75" s="69">
        <v>148</v>
      </c>
      <c r="I75" s="71">
        <f t="shared" si="4"/>
        <v>959</v>
      </c>
      <c r="J75" s="66">
        <f t="shared" si="5"/>
        <v>159.83333333333334</v>
      </c>
      <c r="K75" s="18"/>
    </row>
    <row r="76" spans="1:11" s="19" customFormat="1" ht="13.5" thickBot="1">
      <c r="A76" s="20">
        <v>54</v>
      </c>
      <c r="B76" s="21" t="s">
        <v>49</v>
      </c>
      <c r="C76" s="22">
        <v>148</v>
      </c>
      <c r="D76" s="24">
        <v>149</v>
      </c>
      <c r="E76" s="24">
        <v>151</v>
      </c>
      <c r="F76" s="23">
        <v>204</v>
      </c>
      <c r="G76" s="24">
        <v>180</v>
      </c>
      <c r="H76" s="31">
        <v>126</v>
      </c>
      <c r="I76" s="40">
        <f t="shared" si="4"/>
        <v>958</v>
      </c>
      <c r="J76" s="26">
        <f t="shared" si="5"/>
        <v>159.66666666666666</v>
      </c>
      <c r="K76" s="18"/>
    </row>
    <row r="77" spans="1:11" s="19" customFormat="1" ht="13.5" thickBot="1">
      <c r="A77" s="20">
        <f>A76+1</f>
        <v>55</v>
      </c>
      <c r="B77" s="21" t="s">
        <v>42</v>
      </c>
      <c r="C77" s="22">
        <v>154</v>
      </c>
      <c r="D77" s="24">
        <v>171</v>
      </c>
      <c r="E77" s="24">
        <v>144</v>
      </c>
      <c r="F77" s="24">
        <v>132</v>
      </c>
      <c r="G77" s="24">
        <v>171</v>
      </c>
      <c r="H77" s="31">
        <v>184</v>
      </c>
      <c r="I77" s="40">
        <f t="shared" si="4"/>
        <v>956</v>
      </c>
      <c r="J77" s="26">
        <f t="shared" si="5"/>
        <v>159.33333333333334</v>
      </c>
      <c r="K77" s="18"/>
    </row>
    <row r="78" spans="1:11" s="19" customFormat="1" ht="13.5" thickBot="1">
      <c r="A78" s="20">
        <f>A77+1</f>
        <v>56</v>
      </c>
      <c r="B78" s="21" t="s">
        <v>6</v>
      </c>
      <c r="C78" s="22">
        <v>177</v>
      </c>
      <c r="D78" s="24">
        <v>113</v>
      </c>
      <c r="E78" s="24">
        <v>186</v>
      </c>
      <c r="F78" s="24">
        <v>172</v>
      </c>
      <c r="G78" s="24">
        <v>164</v>
      </c>
      <c r="H78" s="31">
        <v>142</v>
      </c>
      <c r="I78" s="40">
        <f t="shared" si="4"/>
        <v>954</v>
      </c>
      <c r="J78" s="26">
        <f t="shared" si="1"/>
        <v>159</v>
      </c>
      <c r="K78" s="18"/>
    </row>
    <row r="79" spans="1:11" s="19" customFormat="1" ht="13.5" thickBot="1">
      <c r="A79" s="20">
        <v>16</v>
      </c>
      <c r="B79" s="47" t="s">
        <v>15</v>
      </c>
      <c r="C79" s="50">
        <v>138</v>
      </c>
      <c r="D79" s="51">
        <v>150</v>
      </c>
      <c r="E79" s="51">
        <v>179</v>
      </c>
      <c r="F79" s="51">
        <v>158</v>
      </c>
      <c r="G79" s="51">
        <v>134</v>
      </c>
      <c r="H79" s="53">
        <v>192</v>
      </c>
      <c r="I79" s="72">
        <f t="shared" si="4"/>
        <v>951</v>
      </c>
      <c r="J79" s="57">
        <f>AVERAGE(C79:H79)</f>
        <v>158.5</v>
      </c>
      <c r="K79" s="18"/>
    </row>
    <row r="80" spans="1:11" s="19" customFormat="1" ht="13.5" thickBot="1">
      <c r="A80" s="20">
        <v>57</v>
      </c>
      <c r="B80" s="21" t="s">
        <v>55</v>
      </c>
      <c r="C80" s="22">
        <v>120</v>
      </c>
      <c r="D80" s="24">
        <v>149</v>
      </c>
      <c r="E80" s="23">
        <v>221</v>
      </c>
      <c r="F80" s="24">
        <v>137</v>
      </c>
      <c r="G80" s="24">
        <v>164</v>
      </c>
      <c r="H80" s="31">
        <v>158</v>
      </c>
      <c r="I80" s="40">
        <f t="shared" si="4"/>
        <v>949</v>
      </c>
      <c r="J80" s="26">
        <f>AVERAGE(C80:H80)</f>
        <v>158.16666666666666</v>
      </c>
      <c r="K80" s="18"/>
    </row>
    <row r="81" spans="1:11" s="19" customFormat="1" ht="13.5" thickBot="1">
      <c r="A81" s="20">
        <f>A80+1</f>
        <v>58</v>
      </c>
      <c r="B81" s="21" t="s">
        <v>38</v>
      </c>
      <c r="C81" s="22">
        <v>166</v>
      </c>
      <c r="D81" s="24">
        <v>145</v>
      </c>
      <c r="E81" s="24">
        <v>175</v>
      </c>
      <c r="F81" s="24">
        <v>135</v>
      </c>
      <c r="G81" s="24">
        <v>160</v>
      </c>
      <c r="H81" s="31">
        <v>163</v>
      </c>
      <c r="I81" s="40">
        <f t="shared" si="4"/>
        <v>944</v>
      </c>
      <c r="J81" s="26">
        <f>AVERAGE(C81:H81)</f>
        <v>157.33333333333334</v>
      </c>
      <c r="K81" s="18"/>
    </row>
    <row r="82" spans="1:11" s="19" customFormat="1" ht="13.5" thickBot="1">
      <c r="A82" s="20">
        <f>A81+1</f>
        <v>59</v>
      </c>
      <c r="B82" s="21" t="s">
        <v>127</v>
      </c>
      <c r="C82" s="22">
        <v>141</v>
      </c>
      <c r="D82" s="24">
        <v>140</v>
      </c>
      <c r="E82" s="24">
        <v>187</v>
      </c>
      <c r="F82" s="24">
        <v>167</v>
      </c>
      <c r="G82" s="24">
        <v>139</v>
      </c>
      <c r="H82" s="31">
        <v>169</v>
      </c>
      <c r="I82" s="40">
        <f t="shared" si="4"/>
        <v>943</v>
      </c>
      <c r="J82" s="26">
        <f>AVERAGE(C82:H82)</f>
        <v>157.16666666666666</v>
      </c>
      <c r="K82" s="18"/>
    </row>
    <row r="83" spans="1:11" s="19" customFormat="1" ht="13.5" thickBot="1">
      <c r="A83" s="20">
        <f>A82+1</f>
        <v>60</v>
      </c>
      <c r="B83" s="21" t="s">
        <v>34</v>
      </c>
      <c r="C83" s="22">
        <v>99</v>
      </c>
      <c r="D83" s="24">
        <v>193</v>
      </c>
      <c r="E83" s="23">
        <v>200</v>
      </c>
      <c r="F83" s="24">
        <v>136</v>
      </c>
      <c r="G83" s="24">
        <v>150</v>
      </c>
      <c r="H83" s="31">
        <v>164</v>
      </c>
      <c r="I83" s="40">
        <f t="shared" si="4"/>
        <v>942</v>
      </c>
      <c r="J83" s="26">
        <f>AVERAGE(C83:H83)</f>
        <v>157</v>
      </c>
      <c r="K83" s="18"/>
    </row>
    <row r="84" spans="1:11" s="19" customFormat="1" ht="13.5" thickBot="1">
      <c r="A84" s="20">
        <v>5</v>
      </c>
      <c r="B84" s="59" t="s">
        <v>65</v>
      </c>
      <c r="C84" s="60">
        <v>167</v>
      </c>
      <c r="D84" s="61">
        <v>143</v>
      </c>
      <c r="E84" s="61">
        <v>161</v>
      </c>
      <c r="F84" s="61">
        <v>189</v>
      </c>
      <c r="G84" s="61">
        <v>153</v>
      </c>
      <c r="H84" s="62">
        <v>126</v>
      </c>
      <c r="I84" s="74">
        <f t="shared" si="4"/>
        <v>939</v>
      </c>
      <c r="J84" s="64">
        <f aca="true" t="shared" si="6" ref="J84:J108">AVERAGE(C84:H84)</f>
        <v>156.5</v>
      </c>
      <c r="K84" s="18"/>
    </row>
    <row r="85" spans="1:11" s="19" customFormat="1" ht="13.5" thickBot="1">
      <c r="A85" s="20">
        <v>61</v>
      </c>
      <c r="B85" s="21" t="s">
        <v>116</v>
      </c>
      <c r="C85" s="22">
        <v>179</v>
      </c>
      <c r="D85" s="24">
        <v>120</v>
      </c>
      <c r="E85" s="24">
        <v>133</v>
      </c>
      <c r="F85" s="24">
        <v>175</v>
      </c>
      <c r="G85" s="24">
        <v>168</v>
      </c>
      <c r="H85" s="31">
        <v>160</v>
      </c>
      <c r="I85" s="40">
        <f t="shared" si="4"/>
        <v>935</v>
      </c>
      <c r="J85" s="26">
        <f>AVERAGE(C85:H85)</f>
        <v>155.83333333333334</v>
      </c>
      <c r="K85" s="18"/>
    </row>
    <row r="86" spans="1:11" s="19" customFormat="1" ht="13.5" thickBot="1">
      <c r="A86" s="20">
        <f>A85+1</f>
        <v>62</v>
      </c>
      <c r="B86" s="21" t="s">
        <v>29</v>
      </c>
      <c r="C86" s="22">
        <v>95</v>
      </c>
      <c r="D86" s="24">
        <v>184</v>
      </c>
      <c r="E86" s="24">
        <v>147</v>
      </c>
      <c r="F86" s="24">
        <v>175</v>
      </c>
      <c r="G86" s="24">
        <v>161</v>
      </c>
      <c r="H86" s="31">
        <v>170</v>
      </c>
      <c r="I86" s="40">
        <f t="shared" si="4"/>
        <v>932</v>
      </c>
      <c r="J86" s="26">
        <f>AVERAGE(C86:H86)</f>
        <v>155.33333333333334</v>
      </c>
      <c r="K86" s="18"/>
    </row>
    <row r="87" spans="1:11" s="19" customFormat="1" ht="13.5" thickBot="1">
      <c r="A87" s="20">
        <v>6</v>
      </c>
      <c r="B87" s="59" t="s">
        <v>73</v>
      </c>
      <c r="C87" s="60">
        <v>172</v>
      </c>
      <c r="D87" s="61">
        <v>152</v>
      </c>
      <c r="E87" s="61">
        <v>143</v>
      </c>
      <c r="F87" s="61">
        <v>152</v>
      </c>
      <c r="G87" s="61">
        <v>135</v>
      </c>
      <c r="H87" s="62">
        <v>174</v>
      </c>
      <c r="I87" s="74">
        <f t="shared" si="4"/>
        <v>928</v>
      </c>
      <c r="J87" s="64">
        <f>AVERAGE(C87:H87)</f>
        <v>154.66666666666666</v>
      </c>
      <c r="K87" s="18"/>
    </row>
    <row r="88" spans="1:11" s="19" customFormat="1" ht="13.5" thickBot="1">
      <c r="A88" s="20">
        <v>17</v>
      </c>
      <c r="B88" s="47" t="s">
        <v>28</v>
      </c>
      <c r="C88" s="50">
        <v>146</v>
      </c>
      <c r="D88" s="51">
        <v>161</v>
      </c>
      <c r="E88" s="51">
        <v>144</v>
      </c>
      <c r="F88" s="51">
        <v>164</v>
      </c>
      <c r="G88" s="51">
        <v>164</v>
      </c>
      <c r="H88" s="53">
        <v>147</v>
      </c>
      <c r="I88" s="72">
        <f aca="true" t="shared" si="7" ref="I88:I108">SUM(C88:H88)</f>
        <v>926</v>
      </c>
      <c r="J88" s="57">
        <f>AVERAGE(C88:H88)</f>
        <v>154.33333333333334</v>
      </c>
      <c r="K88" s="18"/>
    </row>
    <row r="89" spans="1:11" s="19" customFormat="1" ht="13.5" thickBot="1">
      <c r="A89" s="20">
        <v>63</v>
      </c>
      <c r="B89" s="21" t="s">
        <v>39</v>
      </c>
      <c r="C89" s="22">
        <v>131</v>
      </c>
      <c r="D89" s="24">
        <v>151</v>
      </c>
      <c r="E89" s="24">
        <v>129</v>
      </c>
      <c r="F89" s="24">
        <v>142</v>
      </c>
      <c r="G89" s="24">
        <v>164</v>
      </c>
      <c r="H89" s="25">
        <v>209</v>
      </c>
      <c r="I89" s="40">
        <f t="shared" si="7"/>
        <v>926</v>
      </c>
      <c r="J89" s="26">
        <f t="shared" si="6"/>
        <v>154.33333333333334</v>
      </c>
      <c r="K89" s="18"/>
    </row>
    <row r="90" spans="1:11" s="19" customFormat="1" ht="13.5" thickBot="1">
      <c r="A90" s="20">
        <f>A89+1</f>
        <v>64</v>
      </c>
      <c r="B90" s="21" t="s">
        <v>45</v>
      </c>
      <c r="C90" s="22">
        <v>151</v>
      </c>
      <c r="D90" s="24">
        <v>137</v>
      </c>
      <c r="E90" s="24">
        <v>162</v>
      </c>
      <c r="F90" s="24">
        <v>156</v>
      </c>
      <c r="G90" s="24">
        <v>147</v>
      </c>
      <c r="H90" s="31">
        <v>172</v>
      </c>
      <c r="I90" s="40">
        <f t="shared" si="7"/>
        <v>925</v>
      </c>
      <c r="J90" s="26">
        <f t="shared" si="6"/>
        <v>154.16666666666666</v>
      </c>
      <c r="K90" s="18"/>
    </row>
    <row r="91" spans="1:11" s="19" customFormat="1" ht="13.5" thickBot="1">
      <c r="A91" s="20">
        <f>A90+1</f>
        <v>65</v>
      </c>
      <c r="B91" s="21" t="s">
        <v>9</v>
      </c>
      <c r="C91" s="22">
        <v>153</v>
      </c>
      <c r="D91" s="24">
        <v>157</v>
      </c>
      <c r="E91" s="24">
        <v>150</v>
      </c>
      <c r="F91" s="24">
        <v>176</v>
      </c>
      <c r="G91" s="24">
        <v>119</v>
      </c>
      <c r="H91" s="31">
        <v>169</v>
      </c>
      <c r="I91" s="40">
        <f t="shared" si="7"/>
        <v>924</v>
      </c>
      <c r="J91" s="26">
        <f t="shared" si="6"/>
        <v>154</v>
      </c>
      <c r="K91" s="18"/>
    </row>
    <row r="92" spans="1:11" s="19" customFormat="1" ht="13.5" thickBot="1">
      <c r="A92" s="20">
        <f>A91+1</f>
        <v>66</v>
      </c>
      <c r="B92" s="21" t="s">
        <v>32</v>
      </c>
      <c r="C92" s="22">
        <v>133</v>
      </c>
      <c r="D92" s="24">
        <v>163</v>
      </c>
      <c r="E92" s="24">
        <v>171</v>
      </c>
      <c r="F92" s="24">
        <v>156</v>
      </c>
      <c r="G92" s="24">
        <v>147</v>
      </c>
      <c r="H92" s="31">
        <v>152</v>
      </c>
      <c r="I92" s="40">
        <f t="shared" si="7"/>
        <v>922</v>
      </c>
      <c r="J92" s="26">
        <f t="shared" si="6"/>
        <v>153.66666666666666</v>
      </c>
      <c r="K92" s="18"/>
    </row>
    <row r="93" spans="1:11" s="19" customFormat="1" ht="13.5" thickBot="1">
      <c r="A93" s="20">
        <v>18</v>
      </c>
      <c r="B93" s="47" t="s">
        <v>76</v>
      </c>
      <c r="C93" s="50">
        <v>162</v>
      </c>
      <c r="D93" s="51">
        <v>148</v>
      </c>
      <c r="E93" s="51">
        <v>145</v>
      </c>
      <c r="F93" s="51">
        <v>147</v>
      </c>
      <c r="G93" s="51">
        <v>158</v>
      </c>
      <c r="H93" s="53">
        <v>158</v>
      </c>
      <c r="I93" s="72">
        <f t="shared" si="7"/>
        <v>918</v>
      </c>
      <c r="J93" s="57">
        <f t="shared" si="6"/>
        <v>153</v>
      </c>
      <c r="K93" s="18"/>
    </row>
    <row r="94" spans="1:11" s="19" customFormat="1" ht="13.5" thickBot="1">
      <c r="A94" s="20">
        <v>67</v>
      </c>
      <c r="B94" s="21" t="s">
        <v>33</v>
      </c>
      <c r="C94" s="22">
        <v>169</v>
      </c>
      <c r="D94" s="24">
        <v>120</v>
      </c>
      <c r="E94" s="24">
        <v>111</v>
      </c>
      <c r="F94" s="24">
        <v>150</v>
      </c>
      <c r="G94" s="24">
        <v>171</v>
      </c>
      <c r="H94" s="31">
        <v>194</v>
      </c>
      <c r="I94" s="40">
        <f t="shared" si="7"/>
        <v>915</v>
      </c>
      <c r="J94" s="26">
        <f t="shared" si="6"/>
        <v>152.5</v>
      </c>
      <c r="K94" s="18"/>
    </row>
    <row r="95" spans="1:11" s="19" customFormat="1" ht="13.5" thickBot="1">
      <c r="A95" s="20">
        <f>A94+1</f>
        <v>68</v>
      </c>
      <c r="B95" s="21" t="s">
        <v>95</v>
      </c>
      <c r="C95" s="22">
        <v>132</v>
      </c>
      <c r="D95" s="24">
        <v>126</v>
      </c>
      <c r="E95" s="24">
        <v>173</v>
      </c>
      <c r="F95" s="24">
        <v>131</v>
      </c>
      <c r="G95" s="24">
        <v>151</v>
      </c>
      <c r="H95" s="31">
        <v>193</v>
      </c>
      <c r="I95" s="40">
        <f t="shared" si="7"/>
        <v>906</v>
      </c>
      <c r="J95" s="26">
        <f t="shared" si="6"/>
        <v>151</v>
      </c>
      <c r="K95" s="18"/>
    </row>
    <row r="96" spans="1:11" s="19" customFormat="1" ht="13.5" thickBot="1">
      <c r="A96" s="20">
        <v>7</v>
      </c>
      <c r="B96" s="59" t="s">
        <v>46</v>
      </c>
      <c r="C96" s="60">
        <v>144</v>
      </c>
      <c r="D96" s="61">
        <v>121</v>
      </c>
      <c r="E96" s="61">
        <v>166</v>
      </c>
      <c r="F96" s="61">
        <v>152</v>
      </c>
      <c r="G96" s="61">
        <v>177</v>
      </c>
      <c r="H96" s="62">
        <v>145</v>
      </c>
      <c r="I96" s="74">
        <f t="shared" si="7"/>
        <v>905</v>
      </c>
      <c r="J96" s="64">
        <f t="shared" si="6"/>
        <v>150.83333333333334</v>
      </c>
      <c r="K96" s="18"/>
    </row>
    <row r="97" spans="1:11" s="19" customFormat="1" ht="13.5" thickBot="1">
      <c r="A97" s="20">
        <v>69</v>
      </c>
      <c r="B97" s="21" t="s">
        <v>75</v>
      </c>
      <c r="C97" s="22">
        <v>170</v>
      </c>
      <c r="D97" s="24">
        <v>134</v>
      </c>
      <c r="E97" s="24">
        <v>154</v>
      </c>
      <c r="F97" s="24">
        <v>154</v>
      </c>
      <c r="G97" s="24">
        <v>132</v>
      </c>
      <c r="H97" s="31">
        <v>159</v>
      </c>
      <c r="I97" s="40">
        <f t="shared" si="7"/>
        <v>903</v>
      </c>
      <c r="J97" s="26">
        <f t="shared" si="6"/>
        <v>150.5</v>
      </c>
      <c r="K97" s="18"/>
    </row>
    <row r="98" spans="1:11" s="19" customFormat="1" ht="13.5" thickBot="1">
      <c r="A98" s="20">
        <v>2</v>
      </c>
      <c r="B98" s="65" t="s">
        <v>50</v>
      </c>
      <c r="C98" s="67">
        <v>135</v>
      </c>
      <c r="D98" s="68">
        <v>138</v>
      </c>
      <c r="E98" s="68">
        <v>164</v>
      </c>
      <c r="F98" s="68">
        <v>145</v>
      </c>
      <c r="G98" s="68">
        <v>148</v>
      </c>
      <c r="H98" s="69">
        <v>165</v>
      </c>
      <c r="I98" s="71">
        <f t="shared" si="7"/>
        <v>895</v>
      </c>
      <c r="J98" s="66">
        <f t="shared" si="6"/>
        <v>149.16666666666666</v>
      </c>
      <c r="K98" s="18"/>
    </row>
    <row r="99" spans="1:11" s="19" customFormat="1" ht="13.5" thickBot="1">
      <c r="A99" s="20">
        <v>70</v>
      </c>
      <c r="B99" s="21" t="s">
        <v>104</v>
      </c>
      <c r="C99" s="22">
        <v>167</v>
      </c>
      <c r="D99" s="24">
        <v>125</v>
      </c>
      <c r="E99" s="24">
        <v>169</v>
      </c>
      <c r="F99" s="24">
        <v>140</v>
      </c>
      <c r="G99" s="24">
        <v>155</v>
      </c>
      <c r="H99" s="31">
        <v>138</v>
      </c>
      <c r="I99" s="40">
        <f t="shared" si="7"/>
        <v>894</v>
      </c>
      <c r="J99" s="26">
        <f t="shared" si="6"/>
        <v>149</v>
      </c>
      <c r="K99" s="18"/>
    </row>
    <row r="100" spans="1:11" s="19" customFormat="1" ht="13.5" thickBot="1">
      <c r="A100" s="20">
        <v>3</v>
      </c>
      <c r="B100" s="65" t="s">
        <v>48</v>
      </c>
      <c r="C100" s="67">
        <v>136</v>
      </c>
      <c r="D100" s="70">
        <v>207</v>
      </c>
      <c r="E100" s="68">
        <v>168</v>
      </c>
      <c r="F100" s="68">
        <v>133</v>
      </c>
      <c r="G100" s="68">
        <v>111</v>
      </c>
      <c r="H100" s="69">
        <v>134</v>
      </c>
      <c r="I100" s="71">
        <f t="shared" si="7"/>
        <v>889</v>
      </c>
      <c r="J100" s="66">
        <f t="shared" si="6"/>
        <v>148.16666666666666</v>
      </c>
      <c r="K100" s="18"/>
    </row>
    <row r="101" spans="1:11" s="19" customFormat="1" ht="13.5" thickBot="1">
      <c r="A101" s="20">
        <v>71</v>
      </c>
      <c r="B101" s="21" t="s">
        <v>57</v>
      </c>
      <c r="C101" s="22">
        <v>171</v>
      </c>
      <c r="D101" s="24">
        <v>136</v>
      </c>
      <c r="E101" s="24">
        <v>108</v>
      </c>
      <c r="F101" s="24">
        <v>157</v>
      </c>
      <c r="G101" s="24">
        <v>164</v>
      </c>
      <c r="H101" s="31">
        <v>147</v>
      </c>
      <c r="I101" s="40">
        <f t="shared" si="7"/>
        <v>883</v>
      </c>
      <c r="J101" s="26">
        <f t="shared" si="6"/>
        <v>147.16666666666666</v>
      </c>
      <c r="K101" s="18"/>
    </row>
    <row r="102" spans="1:11" s="19" customFormat="1" ht="13.5" thickBot="1">
      <c r="A102" s="20">
        <f>A101+1</f>
        <v>72</v>
      </c>
      <c r="B102" s="21" t="s">
        <v>35</v>
      </c>
      <c r="C102" s="22">
        <v>157</v>
      </c>
      <c r="D102" s="24">
        <v>155</v>
      </c>
      <c r="E102" s="24">
        <v>128</v>
      </c>
      <c r="F102" s="24">
        <v>123</v>
      </c>
      <c r="G102" s="24">
        <v>127</v>
      </c>
      <c r="H102" s="31">
        <v>181</v>
      </c>
      <c r="I102" s="40">
        <f t="shared" si="7"/>
        <v>871</v>
      </c>
      <c r="J102" s="26">
        <f t="shared" si="6"/>
        <v>145.16666666666666</v>
      </c>
      <c r="K102" s="18"/>
    </row>
    <row r="103" spans="1:11" s="19" customFormat="1" ht="13.5" thickBot="1">
      <c r="A103" s="20">
        <f>A102+1</f>
        <v>73</v>
      </c>
      <c r="B103" s="21" t="s">
        <v>60</v>
      </c>
      <c r="C103" s="22">
        <v>150</v>
      </c>
      <c r="D103" s="24">
        <v>146</v>
      </c>
      <c r="E103" s="24">
        <v>133</v>
      </c>
      <c r="F103" s="24">
        <v>147</v>
      </c>
      <c r="G103" s="24">
        <v>115</v>
      </c>
      <c r="H103" s="31">
        <v>177</v>
      </c>
      <c r="I103" s="40">
        <f t="shared" si="7"/>
        <v>868</v>
      </c>
      <c r="J103" s="26">
        <f t="shared" si="6"/>
        <v>144.66666666666666</v>
      </c>
      <c r="K103" s="18"/>
    </row>
    <row r="104" spans="1:11" s="19" customFormat="1" ht="13.5" thickBot="1">
      <c r="A104" s="20">
        <v>8</v>
      </c>
      <c r="B104" s="59" t="s">
        <v>58</v>
      </c>
      <c r="C104" s="60">
        <v>132</v>
      </c>
      <c r="D104" s="61">
        <v>140</v>
      </c>
      <c r="E104" s="61">
        <v>150</v>
      </c>
      <c r="F104" s="61">
        <v>178</v>
      </c>
      <c r="G104" s="61">
        <v>142</v>
      </c>
      <c r="H104" s="62">
        <v>123</v>
      </c>
      <c r="I104" s="74">
        <f t="shared" si="7"/>
        <v>865</v>
      </c>
      <c r="J104" s="64">
        <f t="shared" si="6"/>
        <v>144.16666666666666</v>
      </c>
      <c r="K104" s="18"/>
    </row>
    <row r="105" spans="1:11" s="19" customFormat="1" ht="13.5" thickBot="1">
      <c r="A105" s="20">
        <v>19</v>
      </c>
      <c r="B105" s="47" t="s">
        <v>88</v>
      </c>
      <c r="C105" s="50">
        <v>144</v>
      </c>
      <c r="D105" s="51">
        <v>168</v>
      </c>
      <c r="E105" s="51">
        <v>137</v>
      </c>
      <c r="F105" s="51">
        <v>144</v>
      </c>
      <c r="G105" s="51">
        <v>142</v>
      </c>
      <c r="H105" s="53">
        <v>124</v>
      </c>
      <c r="I105" s="72">
        <f t="shared" si="7"/>
        <v>859</v>
      </c>
      <c r="J105" s="57">
        <f t="shared" si="6"/>
        <v>143.16666666666666</v>
      </c>
      <c r="K105" s="18"/>
    </row>
    <row r="106" spans="1:11" s="19" customFormat="1" ht="13.5" thickBot="1">
      <c r="A106" s="20">
        <v>4</v>
      </c>
      <c r="B106" s="65" t="s">
        <v>66</v>
      </c>
      <c r="C106" s="67">
        <v>131</v>
      </c>
      <c r="D106" s="68">
        <v>156</v>
      </c>
      <c r="E106" s="68">
        <v>123</v>
      </c>
      <c r="F106" s="68">
        <v>160</v>
      </c>
      <c r="G106" s="68">
        <v>144</v>
      </c>
      <c r="H106" s="69">
        <v>143</v>
      </c>
      <c r="I106" s="71">
        <f t="shared" si="7"/>
        <v>857</v>
      </c>
      <c r="J106" s="66">
        <f t="shared" si="6"/>
        <v>142.83333333333334</v>
      </c>
      <c r="K106" s="18"/>
    </row>
    <row r="107" spans="1:11" s="19" customFormat="1" ht="13.5" thickBot="1">
      <c r="A107" s="20">
        <v>20</v>
      </c>
      <c r="B107" s="47" t="s">
        <v>97</v>
      </c>
      <c r="C107" s="50">
        <v>123</v>
      </c>
      <c r="D107" s="51">
        <v>116</v>
      </c>
      <c r="E107" s="51">
        <v>156</v>
      </c>
      <c r="F107" s="51">
        <v>173</v>
      </c>
      <c r="G107" s="51">
        <v>146</v>
      </c>
      <c r="H107" s="53">
        <v>139</v>
      </c>
      <c r="I107" s="72">
        <f t="shared" si="7"/>
        <v>853</v>
      </c>
      <c r="J107" s="57">
        <f t="shared" si="6"/>
        <v>142.16666666666666</v>
      </c>
      <c r="K107" s="18"/>
    </row>
    <row r="108" spans="1:11" s="19" customFormat="1" ht="13.5" thickBot="1">
      <c r="A108" s="20">
        <v>5</v>
      </c>
      <c r="B108" s="65" t="s">
        <v>47</v>
      </c>
      <c r="C108" s="67">
        <v>153</v>
      </c>
      <c r="D108" s="68">
        <v>135</v>
      </c>
      <c r="E108" s="68">
        <v>126</v>
      </c>
      <c r="F108" s="68">
        <v>135</v>
      </c>
      <c r="G108" s="68">
        <v>138</v>
      </c>
      <c r="H108" s="69">
        <v>164</v>
      </c>
      <c r="I108" s="71">
        <f t="shared" si="7"/>
        <v>851</v>
      </c>
      <c r="J108" s="66">
        <f t="shared" si="6"/>
        <v>141.83333333333334</v>
      </c>
      <c r="K108" s="18"/>
    </row>
    <row r="109" spans="1:11" s="19" customFormat="1" ht="13.5" thickBot="1">
      <c r="A109" s="20">
        <v>74</v>
      </c>
      <c r="B109" s="21" t="s">
        <v>93</v>
      </c>
      <c r="C109" s="14">
        <v>113</v>
      </c>
      <c r="D109" s="15">
        <v>133</v>
      </c>
      <c r="E109" s="15">
        <v>166</v>
      </c>
      <c r="F109" s="15">
        <v>118</v>
      </c>
      <c r="G109" s="15">
        <v>149</v>
      </c>
      <c r="H109" s="36">
        <v>168</v>
      </c>
      <c r="I109" s="39">
        <f aca="true" t="shared" si="8" ref="I109:I121">SUM(C109:H109)</f>
        <v>847</v>
      </c>
      <c r="J109" s="26">
        <f t="shared" si="1"/>
        <v>141.16666666666666</v>
      </c>
      <c r="K109" s="18"/>
    </row>
    <row r="110" spans="1:11" s="19" customFormat="1" ht="13.5" thickBot="1">
      <c r="A110" s="20">
        <f>A109+1</f>
        <v>75</v>
      </c>
      <c r="B110" s="21" t="s">
        <v>62</v>
      </c>
      <c r="C110" s="22">
        <v>121</v>
      </c>
      <c r="D110" s="24">
        <v>133</v>
      </c>
      <c r="E110" s="24">
        <v>140</v>
      </c>
      <c r="F110" s="24">
        <v>150</v>
      </c>
      <c r="G110" s="24">
        <v>130</v>
      </c>
      <c r="H110" s="31">
        <v>155</v>
      </c>
      <c r="I110" s="40">
        <f t="shared" si="8"/>
        <v>829</v>
      </c>
      <c r="J110" s="26">
        <f aca="true" t="shared" si="9" ref="J110:J121">AVERAGE(C110:H110)</f>
        <v>138.16666666666666</v>
      </c>
      <c r="K110" s="18"/>
    </row>
    <row r="111" spans="1:11" s="19" customFormat="1" ht="13.5" thickBot="1">
      <c r="A111" s="20">
        <v>21</v>
      </c>
      <c r="B111" s="47" t="s">
        <v>129</v>
      </c>
      <c r="C111" s="50">
        <v>131</v>
      </c>
      <c r="D111" s="51">
        <v>143</v>
      </c>
      <c r="E111" s="51">
        <v>124</v>
      </c>
      <c r="F111" s="51">
        <v>140</v>
      </c>
      <c r="G111" s="51">
        <v>144</v>
      </c>
      <c r="H111" s="53">
        <v>138</v>
      </c>
      <c r="I111" s="72">
        <f t="shared" si="8"/>
        <v>820</v>
      </c>
      <c r="J111" s="57">
        <f t="shared" si="9"/>
        <v>136.66666666666666</v>
      </c>
      <c r="K111" s="18"/>
    </row>
    <row r="112" spans="1:11" s="19" customFormat="1" ht="13.5" thickBot="1">
      <c r="A112" s="20">
        <v>76</v>
      </c>
      <c r="B112" s="21" t="s">
        <v>16</v>
      </c>
      <c r="C112" s="22">
        <v>100</v>
      </c>
      <c r="D112" s="24">
        <v>139</v>
      </c>
      <c r="E112" s="24">
        <v>124</v>
      </c>
      <c r="F112" s="24">
        <v>156</v>
      </c>
      <c r="G112" s="24">
        <v>154</v>
      </c>
      <c r="H112" s="31">
        <v>144</v>
      </c>
      <c r="I112" s="40">
        <f t="shared" si="8"/>
        <v>817</v>
      </c>
      <c r="J112" s="26">
        <f t="shared" si="9"/>
        <v>136.16666666666666</v>
      </c>
      <c r="K112" s="18"/>
    </row>
    <row r="113" spans="1:11" s="19" customFormat="1" ht="13.5" thickBot="1">
      <c r="A113" s="20">
        <f>A112+1</f>
        <v>77</v>
      </c>
      <c r="B113" s="21" t="s">
        <v>31</v>
      </c>
      <c r="C113" s="22">
        <v>117</v>
      </c>
      <c r="D113" s="24">
        <v>165</v>
      </c>
      <c r="E113" s="24">
        <v>109</v>
      </c>
      <c r="F113" s="24">
        <v>169</v>
      </c>
      <c r="G113" s="24">
        <v>145</v>
      </c>
      <c r="H113" s="31">
        <v>111</v>
      </c>
      <c r="I113" s="40">
        <f t="shared" si="8"/>
        <v>816</v>
      </c>
      <c r="J113" s="26">
        <f t="shared" si="9"/>
        <v>136</v>
      </c>
      <c r="K113" s="18"/>
    </row>
    <row r="114" spans="1:11" s="19" customFormat="1" ht="13.5" thickBot="1">
      <c r="A114" s="20">
        <v>9</v>
      </c>
      <c r="B114" s="59" t="s">
        <v>64</v>
      </c>
      <c r="C114" s="60">
        <v>111</v>
      </c>
      <c r="D114" s="61">
        <v>165</v>
      </c>
      <c r="E114" s="61">
        <v>149</v>
      </c>
      <c r="F114" s="61">
        <v>120</v>
      </c>
      <c r="G114" s="61">
        <v>116</v>
      </c>
      <c r="H114" s="62">
        <v>153</v>
      </c>
      <c r="I114" s="74">
        <f t="shared" si="8"/>
        <v>814</v>
      </c>
      <c r="J114" s="64">
        <f t="shared" si="9"/>
        <v>135.66666666666666</v>
      </c>
      <c r="K114" s="18"/>
    </row>
    <row r="115" spans="1:11" s="19" customFormat="1" ht="13.5" thickBot="1">
      <c r="A115" s="20">
        <v>78</v>
      </c>
      <c r="B115" s="21" t="s">
        <v>70</v>
      </c>
      <c r="C115" s="22">
        <v>137</v>
      </c>
      <c r="D115" s="24">
        <v>114</v>
      </c>
      <c r="E115" s="24">
        <v>131</v>
      </c>
      <c r="F115" s="24">
        <v>135</v>
      </c>
      <c r="G115" s="24">
        <v>113</v>
      </c>
      <c r="H115" s="31">
        <v>181</v>
      </c>
      <c r="I115" s="40">
        <f t="shared" si="8"/>
        <v>811</v>
      </c>
      <c r="J115" s="26">
        <f t="shared" si="9"/>
        <v>135.16666666666666</v>
      </c>
      <c r="K115" s="18"/>
    </row>
    <row r="116" spans="1:11" s="19" customFormat="1" ht="13.5" thickBot="1">
      <c r="A116" s="20">
        <f>A115+1</f>
        <v>79</v>
      </c>
      <c r="B116" s="21" t="s">
        <v>83</v>
      </c>
      <c r="C116" s="22">
        <v>92</v>
      </c>
      <c r="D116" s="24">
        <v>138</v>
      </c>
      <c r="E116" s="24">
        <v>174</v>
      </c>
      <c r="F116" s="24">
        <v>162</v>
      </c>
      <c r="G116" s="24">
        <v>112</v>
      </c>
      <c r="H116" s="31">
        <v>119</v>
      </c>
      <c r="I116" s="40">
        <f t="shared" si="8"/>
        <v>797</v>
      </c>
      <c r="J116" s="26">
        <f t="shared" si="9"/>
        <v>132.83333333333334</v>
      </c>
      <c r="K116" s="18"/>
    </row>
    <row r="117" spans="1:11" s="19" customFormat="1" ht="13.5" thickBot="1">
      <c r="A117" s="20">
        <f>A116+1</f>
        <v>80</v>
      </c>
      <c r="B117" s="21" t="s">
        <v>72</v>
      </c>
      <c r="C117" s="22">
        <v>125</v>
      </c>
      <c r="D117" s="24">
        <v>146</v>
      </c>
      <c r="E117" s="24">
        <v>118</v>
      </c>
      <c r="F117" s="24">
        <v>152</v>
      </c>
      <c r="G117" s="24">
        <v>119</v>
      </c>
      <c r="H117" s="31">
        <v>130</v>
      </c>
      <c r="I117" s="40">
        <f t="shared" si="8"/>
        <v>790</v>
      </c>
      <c r="J117" s="26">
        <f t="shared" si="9"/>
        <v>131.66666666666666</v>
      </c>
      <c r="K117" s="18"/>
    </row>
    <row r="118" spans="1:11" s="19" customFormat="1" ht="13.5" thickBot="1">
      <c r="A118" s="20">
        <v>22</v>
      </c>
      <c r="B118" s="47" t="s">
        <v>37</v>
      </c>
      <c r="C118" s="50">
        <v>74</v>
      </c>
      <c r="D118" s="51">
        <v>146</v>
      </c>
      <c r="E118" s="51">
        <v>133</v>
      </c>
      <c r="F118" s="51">
        <v>157</v>
      </c>
      <c r="G118" s="51">
        <v>135</v>
      </c>
      <c r="H118" s="53">
        <v>135</v>
      </c>
      <c r="I118" s="72">
        <f t="shared" si="8"/>
        <v>780</v>
      </c>
      <c r="J118" s="57">
        <f t="shared" si="9"/>
        <v>130</v>
      </c>
      <c r="K118" s="18"/>
    </row>
    <row r="119" spans="1:11" s="19" customFormat="1" ht="13.5" thickBot="1">
      <c r="A119" s="20">
        <f>A118+1</f>
        <v>23</v>
      </c>
      <c r="B119" s="47" t="s">
        <v>124</v>
      </c>
      <c r="C119" s="50">
        <v>125</v>
      </c>
      <c r="D119" s="51">
        <v>136</v>
      </c>
      <c r="E119" s="51">
        <v>136</v>
      </c>
      <c r="F119" s="51">
        <v>133</v>
      </c>
      <c r="G119" s="51">
        <v>135</v>
      </c>
      <c r="H119" s="53">
        <v>107</v>
      </c>
      <c r="I119" s="72">
        <f t="shared" si="8"/>
        <v>772</v>
      </c>
      <c r="J119" s="57">
        <f t="shared" si="9"/>
        <v>128.66666666666666</v>
      </c>
      <c r="K119" s="18"/>
    </row>
    <row r="120" spans="1:11" s="19" customFormat="1" ht="13.5" thickBot="1">
      <c r="A120" s="20">
        <v>6</v>
      </c>
      <c r="B120" s="65" t="s">
        <v>117</v>
      </c>
      <c r="C120" s="67">
        <v>91</v>
      </c>
      <c r="D120" s="68">
        <v>114</v>
      </c>
      <c r="E120" s="68">
        <v>114</v>
      </c>
      <c r="F120" s="68">
        <v>102</v>
      </c>
      <c r="G120" s="68">
        <v>110</v>
      </c>
      <c r="H120" s="69">
        <v>152</v>
      </c>
      <c r="I120" s="71">
        <f t="shared" si="8"/>
        <v>683</v>
      </c>
      <c r="J120" s="66">
        <f t="shared" si="9"/>
        <v>113.83333333333333</v>
      </c>
      <c r="K120" s="18"/>
    </row>
    <row r="121" spans="1:11" s="19" customFormat="1" ht="13.5" thickBot="1">
      <c r="A121" s="20">
        <v>10</v>
      </c>
      <c r="B121" s="59" t="s">
        <v>118</v>
      </c>
      <c r="C121" s="60">
        <v>120</v>
      </c>
      <c r="D121" s="61">
        <v>83</v>
      </c>
      <c r="E121" s="61">
        <v>99</v>
      </c>
      <c r="F121" s="61">
        <v>110</v>
      </c>
      <c r="G121" s="61">
        <v>126</v>
      </c>
      <c r="H121" s="62">
        <v>120</v>
      </c>
      <c r="I121" s="74">
        <f t="shared" si="8"/>
        <v>658</v>
      </c>
      <c r="J121" s="64">
        <f t="shared" si="9"/>
        <v>109.66666666666667</v>
      </c>
      <c r="K121" s="18"/>
    </row>
  </sheetData>
  <printOptions/>
  <pageMargins left="0.75" right="0.75" top="0.86" bottom="0.89" header="0.2" footer="0.28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130" zoomScaleNormal="130" workbookViewId="0" topLeftCell="A1">
      <selection activeCell="A44" sqref="A44"/>
    </sheetView>
  </sheetViews>
  <sheetFormatPr defaultColWidth="9.140625" defaultRowHeight="12.75"/>
  <cols>
    <col min="1" max="1" width="4.140625" style="41" bestFit="1" customWidth="1"/>
    <col min="2" max="2" width="23.00390625" style="42" customWidth="1"/>
    <col min="3" max="3" width="7.28125" style="44" bestFit="1" customWidth="1"/>
    <col min="4" max="8" width="6.140625" style="91" hidden="1" customWidth="1"/>
    <col min="9" max="9" width="7.140625" style="91" hidden="1" customWidth="1"/>
    <col min="10" max="16" width="7.140625" style="44" customWidth="1"/>
    <col min="17" max="17" width="9.7109375" style="95" bestFit="1" customWidth="1"/>
    <col min="18" max="18" width="7.421875" style="112" bestFit="1" customWidth="1"/>
    <col min="19" max="19" width="3.28125" style="92" bestFit="1" customWidth="1"/>
    <col min="20" max="16384" width="9.140625" style="92" customWidth="1"/>
  </cols>
  <sheetData>
    <row r="1" spans="1:18" s="90" customFormat="1" ht="25.5" customHeight="1">
      <c r="A1" s="2"/>
      <c r="B1" s="1" t="s">
        <v>27</v>
      </c>
      <c r="C1" s="4"/>
      <c r="D1" s="88"/>
      <c r="E1" s="88"/>
      <c r="F1" s="88"/>
      <c r="G1" s="88"/>
      <c r="H1" s="88"/>
      <c r="I1" s="88"/>
      <c r="J1" s="4"/>
      <c r="K1" s="4"/>
      <c r="L1" s="4"/>
      <c r="M1" s="4"/>
      <c r="N1" s="4"/>
      <c r="O1" s="4"/>
      <c r="P1" s="4"/>
      <c r="Q1" s="89"/>
      <c r="R1" s="107"/>
    </row>
    <row r="2" spans="1:18" ht="12.75">
      <c r="A2" s="8"/>
      <c r="B2" s="8" t="s">
        <v>25</v>
      </c>
      <c r="C2" s="9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7">
        <v>6</v>
      </c>
      <c r="J2" s="103">
        <v>1</v>
      </c>
      <c r="K2" s="103">
        <v>2</v>
      </c>
      <c r="L2" s="103">
        <v>3</v>
      </c>
      <c r="M2" s="103">
        <v>4</v>
      </c>
      <c r="N2" s="103">
        <v>5</v>
      </c>
      <c r="O2" s="103">
        <v>6</v>
      </c>
      <c r="P2" s="9" t="s">
        <v>1</v>
      </c>
      <c r="Q2" s="101" t="s">
        <v>26</v>
      </c>
      <c r="R2" s="108"/>
    </row>
    <row r="3" spans="1:18" ht="12.75">
      <c r="A3" s="13">
        <v>1</v>
      </c>
      <c r="B3" s="84" t="s">
        <v>91</v>
      </c>
      <c r="C3" s="23">
        <f aca="true" t="shared" si="0" ref="C3:C14">SUM(D3:I3)</f>
        <v>1303</v>
      </c>
      <c r="D3" s="55">
        <v>257</v>
      </c>
      <c r="E3" s="15">
        <v>181</v>
      </c>
      <c r="F3" s="16">
        <v>249</v>
      </c>
      <c r="G3" s="16">
        <v>203</v>
      </c>
      <c r="H3" s="16">
        <v>243</v>
      </c>
      <c r="I3" s="98">
        <v>170</v>
      </c>
      <c r="J3" s="23">
        <v>214</v>
      </c>
      <c r="K3" s="24">
        <v>175</v>
      </c>
      <c r="L3" s="24">
        <v>202</v>
      </c>
      <c r="M3" s="24">
        <v>194</v>
      </c>
      <c r="N3" s="24">
        <v>181</v>
      </c>
      <c r="O3" s="24">
        <v>200</v>
      </c>
      <c r="P3" s="23">
        <f>SUM(D3:O3)</f>
        <v>2469</v>
      </c>
      <c r="Q3" s="102">
        <f>AVERAGE(D3:O3)</f>
        <v>205.75</v>
      </c>
      <c r="R3" s="109"/>
    </row>
    <row r="4" spans="1:18" ht="12.75">
      <c r="A4" s="20">
        <f>A3+1</f>
        <v>2</v>
      </c>
      <c r="B4" s="85" t="s">
        <v>23</v>
      </c>
      <c r="C4" s="23">
        <f t="shared" si="0"/>
        <v>1140</v>
      </c>
      <c r="D4" s="22">
        <v>176</v>
      </c>
      <c r="E4" s="23">
        <v>207</v>
      </c>
      <c r="F4" s="23">
        <v>200</v>
      </c>
      <c r="G4" s="24">
        <v>199</v>
      </c>
      <c r="H4" s="24">
        <v>178</v>
      </c>
      <c r="I4" s="99">
        <v>180</v>
      </c>
      <c r="J4" s="23">
        <v>212</v>
      </c>
      <c r="K4" s="24">
        <v>217</v>
      </c>
      <c r="L4" s="24">
        <v>256</v>
      </c>
      <c r="M4" s="24">
        <v>226</v>
      </c>
      <c r="N4" s="24">
        <v>212</v>
      </c>
      <c r="O4" s="24">
        <v>184</v>
      </c>
      <c r="P4" s="23">
        <f aca="true" t="shared" si="1" ref="P4:P14">SUM(D4:O4)</f>
        <v>2447</v>
      </c>
      <c r="Q4" s="105">
        <f aca="true" t="shared" si="2" ref="Q4:Q14">AVERAGE(D4:O4)</f>
        <v>203.91666666666666</v>
      </c>
      <c r="R4" s="110">
        <f>P4-P3</f>
        <v>-22</v>
      </c>
    </row>
    <row r="5" spans="1:20" ht="12.75">
      <c r="A5" s="20">
        <f>A4+1</f>
        <v>3</v>
      </c>
      <c r="B5" s="85" t="s">
        <v>115</v>
      </c>
      <c r="C5" s="23">
        <f t="shared" si="0"/>
        <v>1194</v>
      </c>
      <c r="D5" s="22">
        <v>180</v>
      </c>
      <c r="E5" s="24">
        <v>177</v>
      </c>
      <c r="F5" s="24">
        <v>184</v>
      </c>
      <c r="G5" s="23">
        <v>245</v>
      </c>
      <c r="H5" s="23">
        <v>202</v>
      </c>
      <c r="I5" s="100">
        <v>206</v>
      </c>
      <c r="J5" s="24">
        <v>192</v>
      </c>
      <c r="K5" s="24">
        <v>190</v>
      </c>
      <c r="L5" s="24">
        <v>192</v>
      </c>
      <c r="M5" s="24">
        <v>191</v>
      </c>
      <c r="N5" s="24">
        <v>193</v>
      </c>
      <c r="O5" s="24">
        <v>266</v>
      </c>
      <c r="P5" s="23">
        <f t="shared" si="1"/>
        <v>2418</v>
      </c>
      <c r="Q5" s="105">
        <f t="shared" si="2"/>
        <v>201.5</v>
      </c>
      <c r="R5" s="110">
        <f aca="true" t="shared" si="3" ref="R5:R14">P5-P4</f>
        <v>-29</v>
      </c>
      <c r="S5" s="93"/>
      <c r="T5" s="29"/>
    </row>
    <row r="6" spans="1:19" ht="12.75">
      <c r="A6" s="20">
        <f>A5+1</f>
        <v>4</v>
      </c>
      <c r="B6" s="85" t="s">
        <v>107</v>
      </c>
      <c r="C6" s="23">
        <f t="shared" si="0"/>
        <v>1184</v>
      </c>
      <c r="D6" s="22">
        <v>183</v>
      </c>
      <c r="E6" s="24">
        <v>187</v>
      </c>
      <c r="F6" s="23">
        <v>215</v>
      </c>
      <c r="G6" s="23">
        <v>213</v>
      </c>
      <c r="H6" s="24">
        <v>161</v>
      </c>
      <c r="I6" s="100">
        <v>225</v>
      </c>
      <c r="J6" s="24">
        <v>192</v>
      </c>
      <c r="K6" s="24">
        <v>227</v>
      </c>
      <c r="L6" s="24">
        <v>187</v>
      </c>
      <c r="M6" s="24">
        <v>159</v>
      </c>
      <c r="N6" s="24">
        <v>245</v>
      </c>
      <c r="O6" s="24">
        <v>131</v>
      </c>
      <c r="P6" s="23">
        <f t="shared" si="1"/>
        <v>2325</v>
      </c>
      <c r="Q6" s="105">
        <f t="shared" si="2"/>
        <v>193.75</v>
      </c>
      <c r="R6" s="110">
        <f t="shared" si="3"/>
        <v>-93</v>
      </c>
      <c r="S6" s="94"/>
    </row>
    <row r="7" spans="1:18" ht="12.75">
      <c r="A7" s="20">
        <f>A6+1</f>
        <v>5</v>
      </c>
      <c r="B7" s="85" t="s">
        <v>2</v>
      </c>
      <c r="C7" s="23">
        <f t="shared" si="0"/>
        <v>1200</v>
      </c>
      <c r="D7" s="22">
        <v>172</v>
      </c>
      <c r="E7" s="24">
        <v>196</v>
      </c>
      <c r="F7" s="23">
        <v>203</v>
      </c>
      <c r="G7" s="23">
        <v>224</v>
      </c>
      <c r="H7" s="23">
        <v>226</v>
      </c>
      <c r="I7" s="99">
        <v>179</v>
      </c>
      <c r="J7" s="23">
        <v>204</v>
      </c>
      <c r="K7" s="24">
        <v>171</v>
      </c>
      <c r="L7" s="24">
        <v>189</v>
      </c>
      <c r="M7" s="24">
        <v>203</v>
      </c>
      <c r="N7" s="24">
        <v>174</v>
      </c>
      <c r="O7" s="24">
        <v>162</v>
      </c>
      <c r="P7" s="23">
        <f t="shared" si="1"/>
        <v>2303</v>
      </c>
      <c r="Q7" s="105">
        <f t="shared" si="2"/>
        <v>191.91666666666666</v>
      </c>
      <c r="R7" s="110">
        <f t="shared" si="3"/>
        <v>-22</v>
      </c>
    </row>
    <row r="8" spans="1:18" ht="12.75">
      <c r="A8" s="20">
        <v>6</v>
      </c>
      <c r="B8" s="85" t="s">
        <v>101</v>
      </c>
      <c r="C8" s="23">
        <f t="shared" si="0"/>
        <v>1170</v>
      </c>
      <c r="D8" s="22">
        <v>178</v>
      </c>
      <c r="E8" s="24">
        <v>199</v>
      </c>
      <c r="F8" s="23">
        <v>207</v>
      </c>
      <c r="G8" s="24">
        <v>158</v>
      </c>
      <c r="H8" s="23">
        <v>223</v>
      </c>
      <c r="I8" s="100">
        <v>205</v>
      </c>
      <c r="J8" s="24">
        <v>182</v>
      </c>
      <c r="K8" s="24">
        <v>204</v>
      </c>
      <c r="L8" s="24">
        <v>193</v>
      </c>
      <c r="M8" s="24">
        <v>192</v>
      </c>
      <c r="N8" s="24">
        <v>178</v>
      </c>
      <c r="O8" s="24">
        <v>181</v>
      </c>
      <c r="P8" s="23">
        <f t="shared" si="1"/>
        <v>2300</v>
      </c>
      <c r="Q8" s="105">
        <f t="shared" si="2"/>
        <v>191.66666666666666</v>
      </c>
      <c r="R8" s="110">
        <f t="shared" si="3"/>
        <v>-3</v>
      </c>
    </row>
    <row r="9" spans="1:18" ht="12.75">
      <c r="A9" s="20">
        <f aca="true" t="shared" si="4" ref="A9:A14">A8+1</f>
        <v>7</v>
      </c>
      <c r="B9" s="21" t="s">
        <v>14</v>
      </c>
      <c r="C9" s="23">
        <f t="shared" si="0"/>
        <v>1134</v>
      </c>
      <c r="D9" s="22">
        <v>164</v>
      </c>
      <c r="E9" s="24">
        <v>165</v>
      </c>
      <c r="F9" s="23">
        <v>245</v>
      </c>
      <c r="G9" s="24">
        <v>174</v>
      </c>
      <c r="H9" s="24">
        <v>191</v>
      </c>
      <c r="I9" s="99">
        <v>195</v>
      </c>
      <c r="J9" s="23">
        <v>214</v>
      </c>
      <c r="K9" s="24">
        <v>227</v>
      </c>
      <c r="L9" s="24">
        <v>188</v>
      </c>
      <c r="M9" s="24">
        <v>196</v>
      </c>
      <c r="N9" s="24">
        <v>172</v>
      </c>
      <c r="O9" s="24">
        <v>164</v>
      </c>
      <c r="P9" s="23">
        <f t="shared" si="1"/>
        <v>2295</v>
      </c>
      <c r="Q9" s="105">
        <f t="shared" si="2"/>
        <v>191.25</v>
      </c>
      <c r="R9" s="110">
        <f t="shared" si="3"/>
        <v>-5</v>
      </c>
    </row>
    <row r="10" spans="1:18" ht="12.75">
      <c r="A10" s="20">
        <f t="shared" si="4"/>
        <v>8</v>
      </c>
      <c r="B10" s="21" t="s">
        <v>20</v>
      </c>
      <c r="C10" s="23">
        <f t="shared" si="0"/>
        <v>1152</v>
      </c>
      <c r="D10" s="22">
        <v>159</v>
      </c>
      <c r="E10" s="24">
        <v>190</v>
      </c>
      <c r="F10" s="24">
        <v>185</v>
      </c>
      <c r="G10" s="23">
        <v>257</v>
      </c>
      <c r="H10" s="24">
        <v>195</v>
      </c>
      <c r="I10" s="99">
        <v>166</v>
      </c>
      <c r="J10" s="24">
        <v>203</v>
      </c>
      <c r="K10" s="24">
        <v>146</v>
      </c>
      <c r="L10" s="24">
        <v>136</v>
      </c>
      <c r="M10" s="24">
        <v>201</v>
      </c>
      <c r="N10" s="24">
        <v>206</v>
      </c>
      <c r="O10" s="24">
        <v>228</v>
      </c>
      <c r="P10" s="23">
        <f t="shared" si="1"/>
        <v>2272</v>
      </c>
      <c r="Q10" s="105">
        <f t="shared" si="2"/>
        <v>189.33333333333334</v>
      </c>
      <c r="R10" s="110">
        <f t="shared" si="3"/>
        <v>-23</v>
      </c>
    </row>
    <row r="11" spans="1:18" ht="12.75">
      <c r="A11" s="20">
        <f t="shared" si="4"/>
        <v>9</v>
      </c>
      <c r="B11" s="21" t="s">
        <v>69</v>
      </c>
      <c r="C11" s="23">
        <f t="shared" si="0"/>
        <v>1152</v>
      </c>
      <c r="D11" s="33">
        <v>202</v>
      </c>
      <c r="E11" s="24">
        <v>196</v>
      </c>
      <c r="F11" s="23">
        <v>214</v>
      </c>
      <c r="G11" s="24">
        <v>193</v>
      </c>
      <c r="H11" s="23">
        <v>204</v>
      </c>
      <c r="I11" s="99">
        <v>143</v>
      </c>
      <c r="J11" s="24">
        <v>175</v>
      </c>
      <c r="K11" s="24">
        <v>155</v>
      </c>
      <c r="L11" s="24">
        <v>220</v>
      </c>
      <c r="M11" s="24">
        <v>173</v>
      </c>
      <c r="N11" s="24">
        <v>171</v>
      </c>
      <c r="O11" s="24">
        <v>200</v>
      </c>
      <c r="P11" s="23">
        <f t="shared" si="1"/>
        <v>2246</v>
      </c>
      <c r="Q11" s="105">
        <f t="shared" si="2"/>
        <v>187.16666666666666</v>
      </c>
      <c r="R11" s="110">
        <f t="shared" si="3"/>
        <v>-26</v>
      </c>
    </row>
    <row r="12" spans="1:18" ht="12.75">
      <c r="A12" s="20">
        <f t="shared" si="4"/>
        <v>10</v>
      </c>
      <c r="B12" s="21" t="s">
        <v>78</v>
      </c>
      <c r="C12" s="23">
        <f t="shared" si="0"/>
        <v>1152</v>
      </c>
      <c r="D12" s="22">
        <v>160</v>
      </c>
      <c r="E12" s="23">
        <v>213</v>
      </c>
      <c r="F12" s="24">
        <v>159</v>
      </c>
      <c r="G12" s="24">
        <v>182</v>
      </c>
      <c r="H12" s="23">
        <v>224</v>
      </c>
      <c r="I12" s="100">
        <v>214</v>
      </c>
      <c r="J12" s="24">
        <v>193</v>
      </c>
      <c r="K12" s="24">
        <v>167</v>
      </c>
      <c r="L12" s="24">
        <v>176</v>
      </c>
      <c r="M12" s="24">
        <v>166</v>
      </c>
      <c r="N12" s="24">
        <v>181</v>
      </c>
      <c r="O12" s="24">
        <v>180</v>
      </c>
      <c r="P12" s="23">
        <f t="shared" si="1"/>
        <v>2215</v>
      </c>
      <c r="Q12" s="105">
        <f t="shared" si="2"/>
        <v>184.58333333333334</v>
      </c>
      <c r="R12" s="110">
        <f t="shared" si="3"/>
        <v>-31</v>
      </c>
    </row>
    <row r="13" spans="1:18" ht="12.75">
      <c r="A13" s="20">
        <f t="shared" si="4"/>
        <v>11</v>
      </c>
      <c r="B13" s="21" t="s">
        <v>21</v>
      </c>
      <c r="C13" s="23">
        <f t="shared" si="0"/>
        <v>1139</v>
      </c>
      <c r="D13" s="22">
        <v>189</v>
      </c>
      <c r="E13" s="23">
        <v>203</v>
      </c>
      <c r="F13" s="23">
        <v>205</v>
      </c>
      <c r="G13" s="23">
        <v>208</v>
      </c>
      <c r="H13" s="24">
        <v>189</v>
      </c>
      <c r="I13" s="99">
        <v>145</v>
      </c>
      <c r="J13" s="24">
        <v>197</v>
      </c>
      <c r="K13" s="24">
        <v>163</v>
      </c>
      <c r="L13" s="24">
        <v>205</v>
      </c>
      <c r="M13" s="24">
        <v>127</v>
      </c>
      <c r="N13" s="24">
        <v>198</v>
      </c>
      <c r="O13" s="24">
        <v>180</v>
      </c>
      <c r="P13" s="23">
        <f t="shared" si="1"/>
        <v>2209</v>
      </c>
      <c r="Q13" s="105">
        <f t="shared" si="2"/>
        <v>184.08333333333334</v>
      </c>
      <c r="R13" s="110">
        <f t="shared" si="3"/>
        <v>-6</v>
      </c>
    </row>
    <row r="14" spans="1:20" ht="12.75">
      <c r="A14" s="20">
        <f t="shared" si="4"/>
        <v>12</v>
      </c>
      <c r="B14" s="21" t="s">
        <v>80</v>
      </c>
      <c r="C14" s="23">
        <f t="shared" si="0"/>
        <v>1145</v>
      </c>
      <c r="D14" s="22">
        <v>141</v>
      </c>
      <c r="E14" s="23">
        <v>257</v>
      </c>
      <c r="F14" s="24">
        <v>182</v>
      </c>
      <c r="G14" s="24">
        <v>184</v>
      </c>
      <c r="H14" s="23">
        <v>235</v>
      </c>
      <c r="I14" s="99">
        <v>146</v>
      </c>
      <c r="J14" s="24">
        <v>177</v>
      </c>
      <c r="K14" s="24">
        <v>210</v>
      </c>
      <c r="L14" s="24">
        <v>130</v>
      </c>
      <c r="M14" s="24">
        <v>174</v>
      </c>
      <c r="N14" s="24">
        <v>123</v>
      </c>
      <c r="O14" s="24">
        <v>165</v>
      </c>
      <c r="P14" s="23">
        <f t="shared" si="1"/>
        <v>2124</v>
      </c>
      <c r="Q14" s="105">
        <f t="shared" si="2"/>
        <v>177</v>
      </c>
      <c r="R14" s="110">
        <f t="shared" si="3"/>
        <v>-85</v>
      </c>
      <c r="T14" s="34"/>
    </row>
    <row r="17" ht="12.75">
      <c r="B17" s="104"/>
    </row>
    <row r="18" ht="12.75">
      <c r="B18" s="104"/>
    </row>
    <row r="19" ht="12.75">
      <c r="B19" s="104"/>
    </row>
    <row r="20" ht="12.75">
      <c r="B20" s="104"/>
    </row>
    <row r="21" ht="12.75">
      <c r="B21" s="104"/>
    </row>
    <row r="22" ht="12.75">
      <c r="B22" s="104"/>
    </row>
    <row r="23" ht="12.75">
      <c r="B23" s="104"/>
    </row>
    <row r="24" ht="12.75">
      <c r="B24" s="104"/>
    </row>
    <row r="25" ht="12.75">
      <c r="B25" s="104"/>
    </row>
    <row r="26" ht="12.75">
      <c r="B26" s="104"/>
    </row>
  </sheetData>
  <conditionalFormatting sqref="J3:O14 Q3:Q14">
    <cfRule type="cellIs" priority="1" dxfId="0" operator="between" stopIfTrue="1">
      <formula>200</formula>
      <formula>300</formula>
    </cfRule>
  </conditionalFormatting>
  <printOptions/>
  <pageMargins left="0.75" right="0.75" top="0.86" bottom="0.89" header="0.2" footer="0.28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AB44" sqref="AB44"/>
    </sheetView>
  </sheetViews>
  <sheetFormatPr defaultColWidth="9.140625" defaultRowHeight="12.75"/>
  <cols>
    <col min="1" max="1" width="4.140625" style="41" bestFit="1" customWidth="1"/>
    <col min="2" max="2" width="23.00390625" style="42" customWidth="1"/>
    <col min="3" max="3" width="7.28125" style="44" bestFit="1" customWidth="1"/>
    <col min="4" max="8" width="6.140625" style="91" hidden="1" customWidth="1"/>
    <col min="9" max="9" width="7.140625" style="91" hidden="1" customWidth="1"/>
    <col min="10" max="15" width="7.140625" style="44" hidden="1" customWidth="1"/>
    <col min="16" max="16" width="7.140625" style="44" customWidth="1"/>
    <col min="17" max="17" width="3.7109375" style="44" customWidth="1"/>
    <col min="18" max="18" width="7.140625" style="44" customWidth="1"/>
    <col min="19" max="19" width="3.7109375" style="44" customWidth="1"/>
    <col min="20" max="20" width="7.140625" style="44" customWidth="1"/>
    <col min="21" max="21" width="3.7109375" style="44" customWidth="1"/>
    <col min="22" max="22" width="7.140625" style="44" customWidth="1"/>
    <col min="23" max="23" width="3.7109375" style="44" customWidth="1"/>
    <col min="24" max="24" width="7.140625" style="44" customWidth="1"/>
    <col min="25" max="25" width="3.7109375" style="44" customWidth="1"/>
    <col min="26" max="26" width="7.140625" style="44" customWidth="1"/>
    <col min="27" max="27" width="3.7109375" style="44" customWidth="1"/>
    <col min="28" max="28" width="7.140625" style="44" customWidth="1"/>
    <col min="29" max="29" width="9.7109375" style="95" bestFit="1" customWidth="1"/>
    <col min="30" max="30" width="7.421875" style="112" bestFit="1" customWidth="1"/>
    <col min="31" max="31" width="3.28125" style="92" bestFit="1" customWidth="1"/>
    <col min="32" max="32" width="9.140625" style="92" customWidth="1"/>
    <col min="33" max="33" width="4.00390625" style="91" bestFit="1" customWidth="1"/>
    <col min="34" max="16384" width="9.140625" style="92" customWidth="1"/>
  </cols>
  <sheetData>
    <row r="1" spans="1:33" s="90" customFormat="1" ht="25.5" customHeight="1">
      <c r="A1" s="2"/>
      <c r="B1" s="1" t="s">
        <v>27</v>
      </c>
      <c r="C1" s="4"/>
      <c r="D1" s="88"/>
      <c r="E1" s="88"/>
      <c r="F1" s="88"/>
      <c r="G1" s="88"/>
      <c r="H1" s="88"/>
      <c r="I1" s="8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89"/>
      <c r="AD1" s="107"/>
      <c r="AG1" s="88"/>
    </row>
    <row r="2" spans="1:30" ht="12.75">
      <c r="A2" s="8"/>
      <c r="B2" s="8" t="s">
        <v>25</v>
      </c>
      <c r="C2" s="9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103">
        <v>1</v>
      </c>
      <c r="K2" s="103">
        <v>2</v>
      </c>
      <c r="L2" s="103">
        <v>3</v>
      </c>
      <c r="M2" s="103">
        <v>4</v>
      </c>
      <c r="N2" s="103">
        <v>5</v>
      </c>
      <c r="O2" s="103">
        <v>6</v>
      </c>
      <c r="P2" s="9">
        <v>1</v>
      </c>
      <c r="Q2" s="9" t="s">
        <v>131</v>
      </c>
      <c r="R2" s="9">
        <v>2</v>
      </c>
      <c r="S2" s="9" t="s">
        <v>131</v>
      </c>
      <c r="T2" s="9">
        <v>3</v>
      </c>
      <c r="U2" s="9" t="s">
        <v>131</v>
      </c>
      <c r="V2" s="9">
        <v>4</v>
      </c>
      <c r="W2" s="9" t="s">
        <v>131</v>
      </c>
      <c r="X2" s="9">
        <v>5</v>
      </c>
      <c r="Y2" s="9" t="s">
        <v>131</v>
      </c>
      <c r="Z2" s="9">
        <v>6</v>
      </c>
      <c r="AA2" s="9" t="s">
        <v>131</v>
      </c>
      <c r="AB2" s="9" t="s">
        <v>1</v>
      </c>
      <c r="AC2" s="10" t="s">
        <v>26</v>
      </c>
      <c r="AD2" s="108"/>
    </row>
    <row r="3" spans="1:33" ht="12.75">
      <c r="A3" s="8">
        <v>1</v>
      </c>
      <c r="B3" s="21" t="s">
        <v>91</v>
      </c>
      <c r="C3" s="23">
        <f>SUM(D3:O3)</f>
        <v>2469</v>
      </c>
      <c r="D3" s="23">
        <v>257</v>
      </c>
      <c r="E3" s="24">
        <v>181</v>
      </c>
      <c r="F3" s="23">
        <v>249</v>
      </c>
      <c r="G3" s="23">
        <v>203</v>
      </c>
      <c r="H3" s="23">
        <v>243</v>
      </c>
      <c r="I3" s="24">
        <v>170</v>
      </c>
      <c r="J3" s="23">
        <v>214</v>
      </c>
      <c r="K3" s="24">
        <v>175</v>
      </c>
      <c r="L3" s="24">
        <v>202</v>
      </c>
      <c r="M3" s="24">
        <v>194</v>
      </c>
      <c r="N3" s="24">
        <v>181</v>
      </c>
      <c r="O3" s="24">
        <v>200</v>
      </c>
      <c r="P3" s="24">
        <v>191</v>
      </c>
      <c r="Q3" s="24">
        <v>30</v>
      </c>
      <c r="R3" s="24">
        <v>144</v>
      </c>
      <c r="S3" s="24"/>
      <c r="T3" s="24">
        <v>170</v>
      </c>
      <c r="U3" s="24"/>
      <c r="V3" s="24">
        <v>235</v>
      </c>
      <c r="W3" s="24">
        <v>30</v>
      </c>
      <c r="X3" s="24">
        <v>255</v>
      </c>
      <c r="Y3" s="24">
        <v>30</v>
      </c>
      <c r="Z3" s="24">
        <v>246</v>
      </c>
      <c r="AA3" s="24">
        <v>30</v>
      </c>
      <c r="AB3" s="23">
        <f>SUM(D3:AA3)</f>
        <v>3830</v>
      </c>
      <c r="AC3" s="113">
        <f>AVERAGE(D3:O3,P3,R3,T3,V3,X3,Z3)</f>
        <v>206.11111111111111</v>
      </c>
      <c r="AD3" s="109"/>
      <c r="AG3" s="92"/>
    </row>
    <row r="4" spans="1:30" ht="12.75">
      <c r="A4" s="8">
        <f>A3+1</f>
        <v>2</v>
      </c>
      <c r="B4" s="21" t="s">
        <v>23</v>
      </c>
      <c r="C4" s="23">
        <f>SUM(D4:O4)</f>
        <v>2447</v>
      </c>
      <c r="D4" s="24">
        <v>176</v>
      </c>
      <c r="E4" s="23">
        <v>207</v>
      </c>
      <c r="F4" s="23">
        <v>200</v>
      </c>
      <c r="G4" s="24">
        <v>199</v>
      </c>
      <c r="H4" s="24">
        <v>178</v>
      </c>
      <c r="I4" s="24">
        <v>180</v>
      </c>
      <c r="J4" s="23">
        <v>212</v>
      </c>
      <c r="K4" s="24">
        <v>217</v>
      </c>
      <c r="L4" s="24">
        <v>256</v>
      </c>
      <c r="M4" s="24">
        <v>226</v>
      </c>
      <c r="N4" s="24">
        <v>212</v>
      </c>
      <c r="O4" s="24">
        <v>184</v>
      </c>
      <c r="P4" s="24">
        <v>217</v>
      </c>
      <c r="Q4" s="24">
        <v>30</v>
      </c>
      <c r="R4" s="24">
        <v>172</v>
      </c>
      <c r="S4" s="24"/>
      <c r="T4" s="24">
        <v>225</v>
      </c>
      <c r="U4" s="24">
        <v>30</v>
      </c>
      <c r="V4" s="24">
        <v>233</v>
      </c>
      <c r="W4" s="24">
        <v>30</v>
      </c>
      <c r="X4" s="24">
        <v>192</v>
      </c>
      <c r="Y4" s="24"/>
      <c r="Z4" s="24">
        <v>205</v>
      </c>
      <c r="AA4" s="24">
        <v>30</v>
      </c>
      <c r="AB4" s="23">
        <f>SUM(D4:AA4)</f>
        <v>3811</v>
      </c>
      <c r="AC4" s="113">
        <f aca="true" t="shared" si="0" ref="AC4:AC16">AVERAGE(D4:O4,P4,R4,T4,V4,X4,Z4)</f>
        <v>205.05555555555554</v>
      </c>
      <c r="AD4" s="110">
        <f>AB4-AB3</f>
        <v>-19</v>
      </c>
    </row>
    <row r="5" spans="1:32" ht="12.75">
      <c r="A5" s="8">
        <f>A4+1</f>
        <v>3</v>
      </c>
      <c r="B5" s="21" t="s">
        <v>115</v>
      </c>
      <c r="C5" s="23">
        <f>SUM(D5:O5)</f>
        <v>2418</v>
      </c>
      <c r="D5" s="24">
        <v>180</v>
      </c>
      <c r="E5" s="24">
        <v>177</v>
      </c>
      <c r="F5" s="24">
        <v>184</v>
      </c>
      <c r="G5" s="23">
        <v>245</v>
      </c>
      <c r="H5" s="23">
        <v>202</v>
      </c>
      <c r="I5" s="23">
        <v>206</v>
      </c>
      <c r="J5" s="24">
        <v>192</v>
      </c>
      <c r="K5" s="24">
        <v>190</v>
      </c>
      <c r="L5" s="24">
        <v>192</v>
      </c>
      <c r="M5" s="24">
        <v>191</v>
      </c>
      <c r="N5" s="24">
        <v>193</v>
      </c>
      <c r="O5" s="24">
        <v>266</v>
      </c>
      <c r="P5" s="24">
        <v>198</v>
      </c>
      <c r="Q5" s="24"/>
      <c r="R5" s="24">
        <v>238</v>
      </c>
      <c r="S5" s="24">
        <v>30</v>
      </c>
      <c r="T5" s="24">
        <v>194</v>
      </c>
      <c r="U5" s="24"/>
      <c r="V5" s="24">
        <v>245</v>
      </c>
      <c r="W5" s="24"/>
      <c r="X5" s="24">
        <v>248</v>
      </c>
      <c r="Y5" s="24">
        <v>30</v>
      </c>
      <c r="Z5" s="24">
        <v>192</v>
      </c>
      <c r="AA5" s="24"/>
      <c r="AB5" s="23">
        <f>SUM(D5:AA5)</f>
        <v>3793</v>
      </c>
      <c r="AC5" s="113">
        <f t="shared" si="0"/>
        <v>207.38888888888889</v>
      </c>
      <c r="AD5" s="110">
        <f>AB5-AB4</f>
        <v>-18</v>
      </c>
      <c r="AE5" s="93"/>
      <c r="AF5" s="29"/>
    </row>
    <row r="6" spans="1:31" ht="12.75">
      <c r="A6" s="8">
        <f>A5+1</f>
        <v>4</v>
      </c>
      <c r="B6" s="21" t="s">
        <v>2</v>
      </c>
      <c r="C6" s="23">
        <f>SUM(D6:O6)</f>
        <v>2303</v>
      </c>
      <c r="D6" s="24">
        <v>172</v>
      </c>
      <c r="E6" s="24">
        <v>196</v>
      </c>
      <c r="F6" s="23">
        <v>203</v>
      </c>
      <c r="G6" s="23">
        <v>224</v>
      </c>
      <c r="H6" s="23">
        <v>226</v>
      </c>
      <c r="I6" s="24">
        <v>179</v>
      </c>
      <c r="J6" s="23">
        <v>204</v>
      </c>
      <c r="K6" s="24">
        <v>171</v>
      </c>
      <c r="L6" s="24">
        <v>189</v>
      </c>
      <c r="M6" s="24">
        <v>203</v>
      </c>
      <c r="N6" s="24">
        <v>174</v>
      </c>
      <c r="O6" s="24">
        <v>162</v>
      </c>
      <c r="P6" s="24">
        <v>212</v>
      </c>
      <c r="Q6" s="24">
        <v>30</v>
      </c>
      <c r="R6" s="24">
        <v>201</v>
      </c>
      <c r="S6" s="24">
        <v>30</v>
      </c>
      <c r="T6" s="24">
        <v>215</v>
      </c>
      <c r="U6" s="24">
        <v>30</v>
      </c>
      <c r="V6" s="24">
        <v>194</v>
      </c>
      <c r="W6" s="24"/>
      <c r="X6" s="24">
        <v>212</v>
      </c>
      <c r="Y6" s="24"/>
      <c r="Z6" s="24">
        <v>205</v>
      </c>
      <c r="AA6" s="24">
        <v>30</v>
      </c>
      <c r="AB6" s="23">
        <f>SUM(D6:AA6)</f>
        <v>3662</v>
      </c>
      <c r="AC6" s="113">
        <f t="shared" si="0"/>
        <v>196.77777777777777</v>
      </c>
      <c r="AD6" s="110">
        <f>AB6-AB5</f>
        <v>-131</v>
      </c>
      <c r="AE6" s="94"/>
    </row>
    <row r="7" spans="1:30" ht="12.75">
      <c r="A7" s="8">
        <f>A6+1</f>
        <v>5</v>
      </c>
      <c r="B7" s="21" t="s">
        <v>101</v>
      </c>
      <c r="C7" s="23">
        <f>SUM(D7:O7)</f>
        <v>2300</v>
      </c>
      <c r="D7" s="24">
        <v>178</v>
      </c>
      <c r="E7" s="24">
        <v>199</v>
      </c>
      <c r="F7" s="23">
        <v>207</v>
      </c>
      <c r="G7" s="24">
        <v>158</v>
      </c>
      <c r="H7" s="23">
        <v>223</v>
      </c>
      <c r="I7" s="23">
        <v>205</v>
      </c>
      <c r="J7" s="24">
        <v>182</v>
      </c>
      <c r="K7" s="24">
        <v>204</v>
      </c>
      <c r="L7" s="24">
        <v>193</v>
      </c>
      <c r="M7" s="24">
        <v>192</v>
      </c>
      <c r="N7" s="24">
        <v>178</v>
      </c>
      <c r="O7" s="24">
        <v>181</v>
      </c>
      <c r="P7" s="24">
        <v>189</v>
      </c>
      <c r="Q7" s="24"/>
      <c r="R7" s="24">
        <v>203</v>
      </c>
      <c r="S7" s="24">
        <v>30</v>
      </c>
      <c r="T7" s="24">
        <v>181</v>
      </c>
      <c r="U7" s="24"/>
      <c r="V7" s="24">
        <v>246</v>
      </c>
      <c r="W7" s="24">
        <v>30</v>
      </c>
      <c r="X7" s="24">
        <v>224</v>
      </c>
      <c r="Y7" s="24">
        <v>30</v>
      </c>
      <c r="Z7" s="24">
        <v>166</v>
      </c>
      <c r="AA7" s="24"/>
      <c r="AB7" s="23">
        <f>SUM(D7:AA7)</f>
        <v>3599</v>
      </c>
      <c r="AC7" s="113">
        <f t="shared" si="0"/>
        <v>194.94444444444446</v>
      </c>
      <c r="AD7" s="110">
        <f>AB7-AB6</f>
        <v>-63</v>
      </c>
    </row>
    <row r="8" spans="1:30" ht="12.75">
      <c r="A8" s="8">
        <v>6</v>
      </c>
      <c r="B8" s="21" t="s">
        <v>107</v>
      </c>
      <c r="C8" s="23">
        <f>SUM(D8:O8)</f>
        <v>2325</v>
      </c>
      <c r="D8" s="24">
        <v>183</v>
      </c>
      <c r="E8" s="24">
        <v>187</v>
      </c>
      <c r="F8" s="23">
        <v>215</v>
      </c>
      <c r="G8" s="23">
        <v>213</v>
      </c>
      <c r="H8" s="24">
        <v>161</v>
      </c>
      <c r="I8" s="23">
        <v>225</v>
      </c>
      <c r="J8" s="24">
        <v>192</v>
      </c>
      <c r="K8" s="24">
        <v>227</v>
      </c>
      <c r="L8" s="24">
        <v>187</v>
      </c>
      <c r="M8" s="24">
        <v>159</v>
      </c>
      <c r="N8" s="24">
        <v>245</v>
      </c>
      <c r="O8" s="24">
        <v>131</v>
      </c>
      <c r="P8" s="24">
        <v>175</v>
      </c>
      <c r="Q8" s="24"/>
      <c r="R8" s="24">
        <v>184</v>
      </c>
      <c r="S8" s="24"/>
      <c r="T8" s="24">
        <v>204</v>
      </c>
      <c r="U8" s="24">
        <v>30</v>
      </c>
      <c r="V8" s="24">
        <v>189</v>
      </c>
      <c r="W8" s="24"/>
      <c r="X8" s="24">
        <v>160</v>
      </c>
      <c r="Y8" s="24"/>
      <c r="Z8" s="24">
        <v>174</v>
      </c>
      <c r="AA8" s="24"/>
      <c r="AB8" s="23">
        <f>SUM(D8:AA8)</f>
        <v>3441</v>
      </c>
      <c r="AC8" s="113">
        <f t="shared" si="0"/>
        <v>189.5</v>
      </c>
      <c r="AD8" s="110">
        <f>AB8-AB7</f>
        <v>-158</v>
      </c>
    </row>
    <row r="9" spans="1:33" s="117" customFormat="1" ht="12.75">
      <c r="A9" s="114"/>
      <c r="B9" s="115"/>
      <c r="C9" s="96"/>
      <c r="D9" s="116"/>
      <c r="E9" s="116"/>
      <c r="F9" s="96"/>
      <c r="G9" s="116"/>
      <c r="H9" s="96"/>
      <c r="I9" s="9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96"/>
      <c r="AC9" s="106"/>
      <c r="AD9" s="110"/>
      <c r="AG9" s="118"/>
    </row>
    <row r="10" spans="1:33" s="117" customFormat="1" ht="12.75">
      <c r="A10" s="114"/>
      <c r="B10" s="115"/>
      <c r="C10" s="96"/>
      <c r="D10" s="116"/>
      <c r="E10" s="116"/>
      <c r="F10" s="96"/>
      <c r="G10" s="116"/>
      <c r="H10" s="96"/>
      <c r="I10" s="9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96"/>
      <c r="AC10" s="106"/>
      <c r="AD10" s="110"/>
      <c r="AG10" s="118"/>
    </row>
    <row r="11" spans="1:29" s="121" customFormat="1" ht="12.75">
      <c r="A11" s="119">
        <v>1</v>
      </c>
      <c r="B11" s="47" t="s">
        <v>0</v>
      </c>
      <c r="C11" s="52">
        <f aca="true" t="shared" si="1" ref="C11:C16">SUM(D11:I11)</f>
        <v>1158</v>
      </c>
      <c r="D11" s="51">
        <v>165</v>
      </c>
      <c r="E11" s="52">
        <v>208</v>
      </c>
      <c r="F11" s="52">
        <v>240</v>
      </c>
      <c r="G11" s="51">
        <v>164</v>
      </c>
      <c r="H11" s="51">
        <v>186</v>
      </c>
      <c r="I11" s="51">
        <v>195</v>
      </c>
      <c r="J11" s="52"/>
      <c r="K11" s="51"/>
      <c r="L11" s="133"/>
      <c r="M11" s="133"/>
      <c r="N11" s="133"/>
      <c r="O11" s="133"/>
      <c r="P11" s="51">
        <v>148</v>
      </c>
      <c r="Q11" s="51"/>
      <c r="R11" s="51">
        <v>186</v>
      </c>
      <c r="S11" s="51">
        <v>30</v>
      </c>
      <c r="T11" s="51">
        <v>234</v>
      </c>
      <c r="U11" s="51">
        <v>30</v>
      </c>
      <c r="V11" s="51">
        <v>204</v>
      </c>
      <c r="W11" s="51">
        <v>30</v>
      </c>
      <c r="X11" s="51">
        <v>203</v>
      </c>
      <c r="Y11" s="51">
        <v>30</v>
      </c>
      <c r="Z11" s="51">
        <v>162</v>
      </c>
      <c r="AA11" s="51"/>
      <c r="AB11" s="52">
        <f>SUM(D11:AA11)</f>
        <v>2415</v>
      </c>
      <c r="AC11" s="120">
        <f>AVERAGE(D11:O11,P11,R11,T11,V11,X11,Z11)</f>
        <v>191.25</v>
      </c>
    </row>
    <row r="12" spans="1:33" s="121" customFormat="1" ht="12.75">
      <c r="A12" s="119">
        <v>2</v>
      </c>
      <c r="B12" s="47" t="s">
        <v>125</v>
      </c>
      <c r="C12" s="52">
        <f t="shared" si="1"/>
        <v>1097</v>
      </c>
      <c r="D12" s="51">
        <v>178</v>
      </c>
      <c r="E12" s="52">
        <v>221</v>
      </c>
      <c r="F12" s="51">
        <v>179</v>
      </c>
      <c r="G12" s="51">
        <v>188</v>
      </c>
      <c r="H12" s="51">
        <v>151</v>
      </c>
      <c r="I12" s="51">
        <v>180</v>
      </c>
      <c r="J12" s="52"/>
      <c r="K12" s="52"/>
      <c r="L12" s="52"/>
      <c r="M12" s="52"/>
      <c r="N12" s="52"/>
      <c r="O12" s="52"/>
      <c r="P12" s="51">
        <v>176</v>
      </c>
      <c r="Q12" s="51">
        <v>30</v>
      </c>
      <c r="R12" s="51">
        <v>222</v>
      </c>
      <c r="S12" s="51">
        <v>30</v>
      </c>
      <c r="T12" s="51">
        <v>178</v>
      </c>
      <c r="U12" s="51">
        <v>30</v>
      </c>
      <c r="V12" s="51">
        <v>207</v>
      </c>
      <c r="W12" s="51">
        <v>30</v>
      </c>
      <c r="X12" s="51">
        <v>154</v>
      </c>
      <c r="Y12" s="51"/>
      <c r="Z12" s="51">
        <v>178</v>
      </c>
      <c r="AA12" s="51">
        <v>30</v>
      </c>
      <c r="AB12" s="52">
        <f>SUM(D12:AA12)</f>
        <v>2362</v>
      </c>
      <c r="AC12" s="120">
        <f t="shared" si="0"/>
        <v>184.33333333333334</v>
      </c>
      <c r="AD12" s="111">
        <f>AB12-AB11</f>
        <v>-53</v>
      </c>
      <c r="AF12" s="122"/>
      <c r="AG12" s="123"/>
    </row>
    <row r="13" spans="1:33" s="121" customFormat="1" ht="12.75">
      <c r="A13" s="119">
        <v>3</v>
      </c>
      <c r="B13" s="47" t="s">
        <v>52</v>
      </c>
      <c r="C13" s="52">
        <f t="shared" si="1"/>
        <v>1121</v>
      </c>
      <c r="D13" s="52">
        <v>220</v>
      </c>
      <c r="E13" s="51">
        <v>171</v>
      </c>
      <c r="F13" s="52">
        <v>236</v>
      </c>
      <c r="G13" s="51">
        <v>146</v>
      </c>
      <c r="H13" s="51">
        <v>180</v>
      </c>
      <c r="I13" s="51">
        <v>168</v>
      </c>
      <c r="J13" s="52"/>
      <c r="K13" s="52"/>
      <c r="L13" s="52"/>
      <c r="M13" s="52"/>
      <c r="N13" s="52"/>
      <c r="O13" s="52"/>
      <c r="P13" s="51">
        <v>188</v>
      </c>
      <c r="Q13" s="51">
        <v>15</v>
      </c>
      <c r="R13" s="51">
        <v>152</v>
      </c>
      <c r="S13" s="51"/>
      <c r="T13" s="51">
        <v>159</v>
      </c>
      <c r="U13" s="51"/>
      <c r="V13" s="51">
        <v>203</v>
      </c>
      <c r="W13" s="51">
        <v>30</v>
      </c>
      <c r="X13" s="51">
        <v>201</v>
      </c>
      <c r="Y13" s="51"/>
      <c r="Z13" s="51">
        <v>203</v>
      </c>
      <c r="AA13" s="51">
        <v>30</v>
      </c>
      <c r="AB13" s="52">
        <f>SUM(D13:AA13)</f>
        <v>2302</v>
      </c>
      <c r="AC13" s="120">
        <f t="shared" si="0"/>
        <v>185.58333333333334</v>
      </c>
      <c r="AD13" s="111">
        <f>AB13-AB12</f>
        <v>-60</v>
      </c>
      <c r="AG13" s="123"/>
    </row>
    <row r="14" spans="1:33" s="121" customFormat="1" ht="12.75">
      <c r="A14" s="119">
        <v>4</v>
      </c>
      <c r="B14" s="47" t="s">
        <v>3</v>
      </c>
      <c r="C14" s="52">
        <f t="shared" si="1"/>
        <v>1018</v>
      </c>
      <c r="D14" s="51">
        <v>183</v>
      </c>
      <c r="E14" s="51">
        <v>159</v>
      </c>
      <c r="F14" s="51">
        <v>155</v>
      </c>
      <c r="G14" s="51">
        <v>169</v>
      </c>
      <c r="H14" s="52">
        <v>211</v>
      </c>
      <c r="I14" s="51">
        <v>141</v>
      </c>
      <c r="J14" s="52"/>
      <c r="K14" s="52"/>
      <c r="L14" s="52"/>
      <c r="M14" s="52"/>
      <c r="N14" s="52"/>
      <c r="O14" s="52"/>
      <c r="P14" s="51">
        <v>194</v>
      </c>
      <c r="Q14" s="51"/>
      <c r="R14" s="51">
        <v>182</v>
      </c>
      <c r="S14" s="51"/>
      <c r="T14" s="51">
        <v>191</v>
      </c>
      <c r="U14" s="51">
        <v>30</v>
      </c>
      <c r="V14" s="51">
        <v>173</v>
      </c>
      <c r="W14" s="51"/>
      <c r="X14" s="51">
        <v>201</v>
      </c>
      <c r="Y14" s="51">
        <v>30</v>
      </c>
      <c r="Z14" s="51">
        <v>187</v>
      </c>
      <c r="AA14" s="51">
        <v>30</v>
      </c>
      <c r="AB14" s="52">
        <f>SUM(D14:AA14)</f>
        <v>2236</v>
      </c>
      <c r="AC14" s="120">
        <f t="shared" si="0"/>
        <v>178.83333333333334</v>
      </c>
      <c r="AD14" s="111">
        <f>AB14-AB13</f>
        <v>-66</v>
      </c>
      <c r="AG14" s="123"/>
    </row>
    <row r="15" spans="1:33" s="121" customFormat="1" ht="12.75">
      <c r="A15" s="119">
        <v>5</v>
      </c>
      <c r="B15" s="47" t="s">
        <v>36</v>
      </c>
      <c r="C15" s="52">
        <f t="shared" si="1"/>
        <v>1087</v>
      </c>
      <c r="D15" s="51">
        <v>151</v>
      </c>
      <c r="E15" s="51">
        <v>197</v>
      </c>
      <c r="F15" s="51">
        <v>148</v>
      </c>
      <c r="G15" s="51">
        <v>179</v>
      </c>
      <c r="H15" s="52">
        <v>234</v>
      </c>
      <c r="I15" s="51">
        <v>178</v>
      </c>
      <c r="J15" s="52"/>
      <c r="K15" s="52"/>
      <c r="L15" s="52"/>
      <c r="M15" s="52"/>
      <c r="N15" s="52"/>
      <c r="O15" s="52"/>
      <c r="P15" s="51">
        <v>188</v>
      </c>
      <c r="Q15" s="51">
        <v>15</v>
      </c>
      <c r="R15" s="51">
        <v>198</v>
      </c>
      <c r="S15" s="51"/>
      <c r="T15" s="51">
        <v>167</v>
      </c>
      <c r="U15" s="51"/>
      <c r="V15" s="51">
        <v>180</v>
      </c>
      <c r="W15" s="51"/>
      <c r="X15" s="51">
        <v>179</v>
      </c>
      <c r="Y15" s="51">
        <v>30</v>
      </c>
      <c r="Z15" s="51">
        <v>156</v>
      </c>
      <c r="AA15" s="51"/>
      <c r="AB15" s="52">
        <f>SUM(D15:AA15)</f>
        <v>2200</v>
      </c>
      <c r="AC15" s="120">
        <f t="shared" si="0"/>
        <v>179.58333333333334</v>
      </c>
      <c r="AD15" s="111">
        <f>AB15-AB14</f>
        <v>-36</v>
      </c>
      <c r="AG15" s="123"/>
    </row>
    <row r="16" spans="1:33" s="121" customFormat="1" ht="12.75">
      <c r="A16" s="119">
        <v>6</v>
      </c>
      <c r="B16" s="47" t="s">
        <v>13</v>
      </c>
      <c r="C16" s="52">
        <f t="shared" si="1"/>
        <v>1075</v>
      </c>
      <c r="D16" s="51">
        <v>163</v>
      </c>
      <c r="E16" s="52">
        <v>215</v>
      </c>
      <c r="F16" s="51">
        <v>166</v>
      </c>
      <c r="G16" s="51">
        <v>160</v>
      </c>
      <c r="H16" s="52">
        <v>203</v>
      </c>
      <c r="I16" s="51">
        <v>168</v>
      </c>
      <c r="J16" s="52"/>
      <c r="K16" s="52"/>
      <c r="L16" s="52"/>
      <c r="M16" s="52"/>
      <c r="N16" s="52"/>
      <c r="O16" s="52"/>
      <c r="P16" s="51">
        <v>198</v>
      </c>
      <c r="Q16" s="51">
        <v>30</v>
      </c>
      <c r="R16" s="51">
        <v>175</v>
      </c>
      <c r="S16" s="51">
        <v>30</v>
      </c>
      <c r="T16" s="51">
        <v>169</v>
      </c>
      <c r="U16" s="51"/>
      <c r="V16" s="51">
        <v>173</v>
      </c>
      <c r="W16" s="51"/>
      <c r="X16" s="51">
        <v>159</v>
      </c>
      <c r="Y16" s="51"/>
      <c r="Z16" s="51">
        <v>170</v>
      </c>
      <c r="AA16" s="51"/>
      <c r="AB16" s="52">
        <f>SUM(D16:AA16)</f>
        <v>2179</v>
      </c>
      <c r="AC16" s="120">
        <f t="shared" si="0"/>
        <v>176.58333333333334</v>
      </c>
      <c r="AD16" s="111">
        <f>AB16-AB15</f>
        <v>-21</v>
      </c>
      <c r="AG16" s="123"/>
    </row>
    <row r="20" spans="1:16" ht="12.75">
      <c r="A20" s="126">
        <v>1</v>
      </c>
      <c r="B20" s="59" t="s">
        <v>122</v>
      </c>
      <c r="C20" s="124">
        <f>eelvoor!I30</f>
        <v>1092</v>
      </c>
      <c r="D20" s="125"/>
      <c r="E20" s="125"/>
      <c r="F20" s="125"/>
      <c r="G20" s="125"/>
      <c r="H20" s="125"/>
      <c r="I20" s="125"/>
      <c r="J20" s="124"/>
      <c r="K20" s="124"/>
      <c r="L20" s="124"/>
      <c r="M20" s="124"/>
      <c r="N20" s="124"/>
      <c r="O20" s="124"/>
      <c r="P20" s="130">
        <f>eelvoor!J30</f>
        <v>182</v>
      </c>
    </row>
    <row r="21" spans="1:16" ht="12.75">
      <c r="A21" s="126">
        <v>2</v>
      </c>
      <c r="B21" s="59" t="s">
        <v>68</v>
      </c>
      <c r="C21" s="124">
        <f>eelvoor!I32</f>
        <v>1087</v>
      </c>
      <c r="D21" s="125"/>
      <c r="E21" s="125"/>
      <c r="F21" s="125"/>
      <c r="G21" s="125"/>
      <c r="H21" s="125"/>
      <c r="I21" s="125"/>
      <c r="J21" s="124"/>
      <c r="K21" s="124"/>
      <c r="L21" s="124"/>
      <c r="M21" s="124"/>
      <c r="N21" s="124"/>
      <c r="O21" s="124"/>
      <c r="P21" s="130">
        <f>eelvoor!J32</f>
        <v>181.16666666666666</v>
      </c>
    </row>
    <row r="22" spans="1:16" ht="12.75">
      <c r="A22" s="126">
        <v>3</v>
      </c>
      <c r="B22" s="59" t="s">
        <v>67</v>
      </c>
      <c r="C22" s="124">
        <f>eelvoor!I38</f>
        <v>1065</v>
      </c>
      <c r="D22" s="125"/>
      <c r="E22" s="125"/>
      <c r="F22" s="125"/>
      <c r="G22" s="125"/>
      <c r="H22" s="125"/>
      <c r="I22" s="125"/>
      <c r="J22" s="124"/>
      <c r="K22" s="124"/>
      <c r="L22" s="124"/>
      <c r="M22" s="124"/>
      <c r="N22" s="124"/>
      <c r="O22" s="124"/>
      <c r="P22" s="130">
        <f>eelvoor!J38</f>
        <v>177.5</v>
      </c>
    </row>
    <row r="23" ht="12.75">
      <c r="P23" s="131"/>
    </row>
    <row r="24" spans="1:16" ht="12.75">
      <c r="A24" s="127">
        <v>1</v>
      </c>
      <c r="B24" s="65" t="s">
        <v>56</v>
      </c>
      <c r="C24" s="128">
        <f>eelvoor!I75</f>
        <v>959</v>
      </c>
      <c r="D24" s="129"/>
      <c r="E24" s="129"/>
      <c r="F24" s="129"/>
      <c r="G24" s="129"/>
      <c r="H24" s="129"/>
      <c r="I24" s="129"/>
      <c r="J24" s="128"/>
      <c r="K24" s="128"/>
      <c r="L24" s="128"/>
      <c r="M24" s="128"/>
      <c r="N24" s="128"/>
      <c r="O24" s="128"/>
      <c r="P24" s="132">
        <f>eelvoor!J75</f>
        <v>159.83333333333334</v>
      </c>
    </row>
    <row r="25" spans="1:16" ht="12.75">
      <c r="A25" s="127">
        <v>2</v>
      </c>
      <c r="B25" s="65" t="s">
        <v>50</v>
      </c>
      <c r="C25" s="128">
        <f>eelvoor!I98</f>
        <v>895</v>
      </c>
      <c r="D25" s="129"/>
      <c r="E25" s="129"/>
      <c r="F25" s="129"/>
      <c r="G25" s="129"/>
      <c r="H25" s="129"/>
      <c r="I25" s="129"/>
      <c r="J25" s="128"/>
      <c r="K25" s="128"/>
      <c r="L25" s="128"/>
      <c r="M25" s="128"/>
      <c r="N25" s="128"/>
      <c r="O25" s="128"/>
      <c r="P25" s="132">
        <f>eelvoor!J98</f>
        <v>149.16666666666666</v>
      </c>
    </row>
    <row r="26" spans="1:16" ht="12.75">
      <c r="A26" s="127">
        <v>3</v>
      </c>
      <c r="B26" s="65" t="s">
        <v>48</v>
      </c>
      <c r="C26" s="128">
        <f>eelvoor!I100</f>
        <v>889</v>
      </c>
      <c r="D26" s="129"/>
      <c r="E26" s="129"/>
      <c r="F26" s="129"/>
      <c r="G26" s="129"/>
      <c r="H26" s="129"/>
      <c r="I26" s="129"/>
      <c r="J26" s="128"/>
      <c r="K26" s="128"/>
      <c r="L26" s="128"/>
      <c r="M26" s="128"/>
      <c r="N26" s="128"/>
      <c r="O26" s="128"/>
      <c r="P26" s="132">
        <f>eelvoor!J100</f>
        <v>148.16666666666666</v>
      </c>
    </row>
  </sheetData>
  <conditionalFormatting sqref="J3:J10 AC3:AC16 K3:O11 P3:AA16">
    <cfRule type="cellIs" priority="1" dxfId="0" operator="between" stopIfTrue="1">
      <formula>200</formula>
      <formula>300</formula>
    </cfRule>
  </conditionalFormatting>
  <printOptions/>
  <pageMargins left="0.75" right="0.75" top="0.86" bottom="0.89" header="0.2" footer="0.28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 Vektor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Tarvanpää Cup 2002</dc:title>
  <dc:subject/>
  <dc:creator>Aivar Vadi</dc:creator>
  <cp:keywords/>
  <dc:description/>
  <cp:lastModifiedBy>Kaido</cp:lastModifiedBy>
  <cp:lastPrinted>2002-10-27T15:24:30Z</cp:lastPrinted>
  <dcterms:created xsi:type="dcterms:W3CDTF">2002-01-05T10:13:41Z</dcterms:created>
  <dcterms:modified xsi:type="dcterms:W3CDTF">2003-04-27T12:37:45Z</dcterms:modified>
  <cp:category/>
  <cp:version/>
  <cp:contentType/>
  <cp:contentStatus/>
</cp:coreProperties>
</file>